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jsou\Desktop\Messages on Geography\Materials to go online\"/>
    </mc:Choice>
  </mc:AlternateContent>
  <bookViews>
    <workbookView xWindow="0" yWindow="0" windowWidth="13995" windowHeight="9930"/>
  </bookViews>
  <sheets>
    <sheet name="Summary" sheetId="1" r:id="rId1"/>
    <sheet name="Gender" sheetId="2" r:id="rId2"/>
    <sheet name="Ethnicity" sheetId="10" r:id="rId3"/>
    <sheet name="POLAR" sheetId="4" r:id="rId4"/>
    <sheet name="IDACI" sheetId="5" r:id="rId5"/>
    <sheet name="L3 qualification type" sheetId="7" r:id="rId6"/>
    <sheet name="Prior attainment" sheetId="9" r:id="rId7"/>
    <sheet name="HEI group" sheetId="6" r:id="rId8"/>
    <sheet name="School type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0" l="1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B34" i="10"/>
  <c r="C34" i="10"/>
  <c r="F34" i="10"/>
  <c r="G34" i="10"/>
  <c r="H34" i="10"/>
  <c r="I34" i="10"/>
  <c r="J34" i="10"/>
  <c r="K34" i="10"/>
  <c r="L34" i="10"/>
  <c r="M34" i="10"/>
  <c r="C6" i="9" l="1"/>
  <c r="D6" i="9"/>
  <c r="E6" i="9"/>
  <c r="F6" i="9"/>
  <c r="G6" i="9"/>
  <c r="H6" i="9"/>
  <c r="I6" i="9"/>
  <c r="J6" i="9"/>
  <c r="K6" i="9"/>
  <c r="L6" i="9"/>
  <c r="M6" i="9"/>
  <c r="N6" i="9"/>
  <c r="O6" i="9"/>
  <c r="B6" i="9"/>
  <c r="M34" i="8" l="1"/>
  <c r="L34" i="8"/>
  <c r="K34" i="8"/>
  <c r="J34" i="8"/>
  <c r="I34" i="8"/>
  <c r="H34" i="8"/>
  <c r="G34" i="8"/>
  <c r="F34" i="8"/>
  <c r="E34" i="8"/>
  <c r="D34" i="8"/>
  <c r="C34" i="8"/>
  <c r="B34" i="8"/>
  <c r="M33" i="8"/>
  <c r="L33" i="8"/>
  <c r="K33" i="8"/>
  <c r="J33" i="8"/>
  <c r="I33" i="8"/>
  <c r="H33" i="8"/>
  <c r="G33" i="8"/>
  <c r="F33" i="8"/>
  <c r="E33" i="8"/>
  <c r="D33" i="8"/>
  <c r="C33" i="8"/>
  <c r="B33" i="8"/>
  <c r="M32" i="8"/>
  <c r="L32" i="8"/>
  <c r="K32" i="8"/>
  <c r="J32" i="8"/>
  <c r="I32" i="8"/>
  <c r="H32" i="8"/>
  <c r="G32" i="8"/>
  <c r="F32" i="8"/>
  <c r="E32" i="8"/>
  <c r="D32" i="8"/>
  <c r="C32" i="8"/>
  <c r="B32" i="8"/>
  <c r="M31" i="8"/>
  <c r="L31" i="8"/>
  <c r="K31" i="8"/>
  <c r="J31" i="8"/>
  <c r="I31" i="8"/>
  <c r="H31" i="8"/>
  <c r="G31" i="8"/>
  <c r="F31" i="8"/>
  <c r="E31" i="8"/>
  <c r="D31" i="8"/>
  <c r="C31" i="8"/>
  <c r="B31" i="8"/>
  <c r="M30" i="8"/>
  <c r="L30" i="8"/>
  <c r="K30" i="8"/>
  <c r="J30" i="8"/>
  <c r="I30" i="8"/>
  <c r="H30" i="8"/>
  <c r="G30" i="8"/>
  <c r="F30" i="8"/>
  <c r="E30" i="8"/>
  <c r="D30" i="8"/>
  <c r="C30" i="8"/>
  <c r="B30" i="8"/>
  <c r="M29" i="8"/>
  <c r="L29" i="8"/>
  <c r="K29" i="8"/>
  <c r="J29" i="8"/>
  <c r="I29" i="8"/>
  <c r="H29" i="8"/>
  <c r="G29" i="8"/>
  <c r="F29" i="8"/>
  <c r="E29" i="8"/>
  <c r="D29" i="8"/>
  <c r="C29" i="8"/>
  <c r="B29" i="8"/>
  <c r="M28" i="8"/>
  <c r="L28" i="8"/>
  <c r="K28" i="8"/>
  <c r="J28" i="8"/>
  <c r="I28" i="8"/>
  <c r="H28" i="8"/>
  <c r="G28" i="8"/>
  <c r="F28" i="8"/>
  <c r="E28" i="8"/>
  <c r="D28" i="8"/>
  <c r="C28" i="8"/>
  <c r="B2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M34" i="6"/>
  <c r="L34" i="6"/>
  <c r="K34" i="6"/>
  <c r="J34" i="6"/>
  <c r="I34" i="6"/>
  <c r="H34" i="6"/>
  <c r="G34" i="6"/>
  <c r="F34" i="6"/>
  <c r="E34" i="6"/>
  <c r="D34" i="6"/>
  <c r="C34" i="6"/>
  <c r="B34" i="6"/>
  <c r="M33" i="6"/>
  <c r="L33" i="6"/>
  <c r="K33" i="6"/>
  <c r="J33" i="6"/>
  <c r="I33" i="6"/>
  <c r="H33" i="6"/>
  <c r="G33" i="6"/>
  <c r="F33" i="6"/>
  <c r="E33" i="6"/>
  <c r="D33" i="6"/>
  <c r="C33" i="6"/>
  <c r="B33" i="6"/>
  <c r="M32" i="6"/>
  <c r="L32" i="6"/>
  <c r="K32" i="6"/>
  <c r="J32" i="6"/>
  <c r="I32" i="6"/>
  <c r="H32" i="6"/>
  <c r="G32" i="6"/>
  <c r="F32" i="6"/>
  <c r="E32" i="6"/>
  <c r="D32" i="6"/>
  <c r="C32" i="6"/>
  <c r="B32" i="6"/>
  <c r="M31" i="6"/>
  <c r="L31" i="6"/>
  <c r="K31" i="6"/>
  <c r="J31" i="6"/>
  <c r="I31" i="6"/>
  <c r="H31" i="6"/>
  <c r="G31" i="6"/>
  <c r="F31" i="6"/>
  <c r="E31" i="6"/>
  <c r="D31" i="6"/>
  <c r="C31" i="6"/>
  <c r="B31" i="6"/>
  <c r="M30" i="6"/>
  <c r="L30" i="6"/>
  <c r="K30" i="6"/>
  <c r="J30" i="6"/>
  <c r="I30" i="6"/>
  <c r="H30" i="6"/>
  <c r="G30" i="6"/>
  <c r="F30" i="6"/>
  <c r="E30" i="6"/>
  <c r="D30" i="6"/>
  <c r="C30" i="6"/>
  <c r="B30" i="6"/>
  <c r="M29" i="6"/>
  <c r="L29" i="6"/>
  <c r="K29" i="6"/>
  <c r="J29" i="6"/>
  <c r="I29" i="6"/>
  <c r="H29" i="6"/>
  <c r="G29" i="6"/>
  <c r="F29" i="6"/>
  <c r="E29" i="6"/>
  <c r="D29" i="6"/>
  <c r="C29" i="6"/>
  <c r="B29" i="6"/>
  <c r="M28" i="6"/>
  <c r="L28" i="6"/>
  <c r="K28" i="6"/>
  <c r="J28" i="6"/>
  <c r="I28" i="6"/>
  <c r="H28" i="6"/>
  <c r="G28" i="6"/>
  <c r="F28" i="6"/>
  <c r="E28" i="6"/>
  <c r="D28" i="6"/>
  <c r="C28" i="6"/>
  <c r="B2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M22" i="7"/>
  <c r="L22" i="7"/>
  <c r="K22" i="7"/>
  <c r="J22" i="7"/>
  <c r="I22" i="7"/>
  <c r="H22" i="7"/>
  <c r="G22" i="7"/>
  <c r="F22" i="7"/>
  <c r="E22" i="7"/>
  <c r="D22" i="7"/>
  <c r="C22" i="7"/>
  <c r="M21" i="7"/>
  <c r="L21" i="7"/>
  <c r="K21" i="7"/>
  <c r="J21" i="7"/>
  <c r="I21" i="7"/>
  <c r="H21" i="7"/>
  <c r="G21" i="7"/>
  <c r="F21" i="7"/>
  <c r="E21" i="7"/>
  <c r="D21" i="7"/>
  <c r="C21" i="7"/>
  <c r="B21" i="7"/>
  <c r="M20" i="7"/>
  <c r="L20" i="7"/>
  <c r="K20" i="7"/>
  <c r="J20" i="7"/>
  <c r="I20" i="7"/>
  <c r="H20" i="7"/>
  <c r="G20" i="7"/>
  <c r="F20" i="7"/>
  <c r="E20" i="7"/>
  <c r="D20" i="7"/>
  <c r="C20" i="7"/>
  <c r="B20" i="7"/>
  <c r="M19" i="7"/>
  <c r="L19" i="7"/>
  <c r="K19" i="7"/>
  <c r="J19" i="7"/>
  <c r="I19" i="7"/>
  <c r="H19" i="7"/>
  <c r="G19" i="7"/>
  <c r="F19" i="7"/>
  <c r="E19" i="7"/>
  <c r="D19" i="7"/>
  <c r="C19" i="7"/>
  <c r="B19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M34" i="5"/>
  <c r="L34" i="5"/>
  <c r="K34" i="5"/>
  <c r="J34" i="5"/>
  <c r="I34" i="5"/>
  <c r="H34" i="5"/>
  <c r="G34" i="5"/>
  <c r="F34" i="5"/>
  <c r="E34" i="5"/>
  <c r="D34" i="5"/>
  <c r="C34" i="5"/>
  <c r="B34" i="5"/>
  <c r="M33" i="5"/>
  <c r="L33" i="5"/>
  <c r="K33" i="5"/>
  <c r="J33" i="5"/>
  <c r="I33" i="5"/>
  <c r="H33" i="5"/>
  <c r="G33" i="5"/>
  <c r="F33" i="5"/>
  <c r="E33" i="5"/>
  <c r="D33" i="5"/>
  <c r="C33" i="5"/>
  <c r="B33" i="5"/>
  <c r="M32" i="5"/>
  <c r="L32" i="5"/>
  <c r="K32" i="5"/>
  <c r="J32" i="5"/>
  <c r="I32" i="5"/>
  <c r="H32" i="5"/>
  <c r="G32" i="5"/>
  <c r="F32" i="5"/>
  <c r="E32" i="5"/>
  <c r="D32" i="5"/>
  <c r="C32" i="5"/>
  <c r="B32" i="5"/>
  <c r="M31" i="5"/>
  <c r="L31" i="5"/>
  <c r="K31" i="5"/>
  <c r="J31" i="5"/>
  <c r="I31" i="5"/>
  <c r="H31" i="5"/>
  <c r="G31" i="5"/>
  <c r="F31" i="5"/>
  <c r="E31" i="5"/>
  <c r="D31" i="5"/>
  <c r="C31" i="5"/>
  <c r="B31" i="5"/>
  <c r="M30" i="5"/>
  <c r="L30" i="5"/>
  <c r="K30" i="5"/>
  <c r="J30" i="5"/>
  <c r="I30" i="5"/>
  <c r="H30" i="5"/>
  <c r="G30" i="5"/>
  <c r="F30" i="5"/>
  <c r="E30" i="5"/>
  <c r="D30" i="5"/>
  <c r="C30" i="5"/>
  <c r="B30" i="5"/>
  <c r="M29" i="5"/>
  <c r="L29" i="5"/>
  <c r="K29" i="5"/>
  <c r="J29" i="5"/>
  <c r="I29" i="5"/>
  <c r="H29" i="5"/>
  <c r="G29" i="5"/>
  <c r="F29" i="5"/>
  <c r="E29" i="5"/>
  <c r="D29" i="5"/>
  <c r="C29" i="5"/>
  <c r="B29" i="5"/>
  <c r="M28" i="5"/>
  <c r="L28" i="5"/>
  <c r="K28" i="5"/>
  <c r="J28" i="5"/>
  <c r="I28" i="5"/>
  <c r="H28" i="5"/>
  <c r="G28" i="5"/>
  <c r="F28" i="5"/>
  <c r="E28" i="5"/>
  <c r="D28" i="5"/>
  <c r="C28" i="5"/>
  <c r="B2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M34" i="4"/>
  <c r="L34" i="4"/>
  <c r="K34" i="4"/>
  <c r="J34" i="4"/>
  <c r="I34" i="4"/>
  <c r="H34" i="4"/>
  <c r="G34" i="4"/>
  <c r="F34" i="4"/>
  <c r="E34" i="4"/>
  <c r="D34" i="4"/>
  <c r="C34" i="4"/>
  <c r="B34" i="4"/>
  <c r="M33" i="4"/>
  <c r="L33" i="4"/>
  <c r="K33" i="4"/>
  <c r="J33" i="4"/>
  <c r="I33" i="4"/>
  <c r="H33" i="4"/>
  <c r="G33" i="4"/>
  <c r="F33" i="4"/>
  <c r="E33" i="4"/>
  <c r="D33" i="4"/>
  <c r="C33" i="4"/>
  <c r="B33" i="4"/>
  <c r="M32" i="4"/>
  <c r="L32" i="4"/>
  <c r="K32" i="4"/>
  <c r="J32" i="4"/>
  <c r="I32" i="4"/>
  <c r="H32" i="4"/>
  <c r="G32" i="4"/>
  <c r="F32" i="4"/>
  <c r="E32" i="4"/>
  <c r="D32" i="4"/>
  <c r="C32" i="4"/>
  <c r="B32" i="4"/>
  <c r="M31" i="4"/>
  <c r="L31" i="4"/>
  <c r="K31" i="4"/>
  <c r="J31" i="4"/>
  <c r="I31" i="4"/>
  <c r="H31" i="4"/>
  <c r="G31" i="4"/>
  <c r="F31" i="4"/>
  <c r="E31" i="4"/>
  <c r="D31" i="4"/>
  <c r="C31" i="4"/>
  <c r="B31" i="4"/>
  <c r="M30" i="4"/>
  <c r="L30" i="4"/>
  <c r="K30" i="4"/>
  <c r="J30" i="4"/>
  <c r="I30" i="4"/>
  <c r="H30" i="4"/>
  <c r="G30" i="4"/>
  <c r="F30" i="4"/>
  <c r="E30" i="4"/>
  <c r="D30" i="4"/>
  <c r="C30" i="4"/>
  <c r="B30" i="4"/>
  <c r="M29" i="4"/>
  <c r="L29" i="4"/>
  <c r="K29" i="4"/>
  <c r="J29" i="4"/>
  <c r="I29" i="4"/>
  <c r="H29" i="4"/>
  <c r="G29" i="4"/>
  <c r="F29" i="4"/>
  <c r="E29" i="4"/>
  <c r="D29" i="4"/>
  <c r="C29" i="4"/>
  <c r="B29" i="4"/>
  <c r="M28" i="4"/>
  <c r="L28" i="4"/>
  <c r="K28" i="4"/>
  <c r="J28" i="4"/>
  <c r="I28" i="4"/>
  <c r="H28" i="4"/>
  <c r="G28" i="4"/>
  <c r="F28" i="4"/>
  <c r="E28" i="4"/>
  <c r="D28" i="4"/>
  <c r="C28" i="4"/>
  <c r="B2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<sst xmlns="http://schemas.openxmlformats.org/spreadsheetml/2006/main" count="365" uniqueCount="44">
  <si>
    <t>Number of geography students</t>
  </si>
  <si>
    <t>Female students</t>
  </si>
  <si>
    <t>Non-female students</t>
  </si>
  <si>
    <t>White students</t>
  </si>
  <si>
    <t>Black students</t>
  </si>
  <si>
    <t>Asian students</t>
  </si>
  <si>
    <t>Mixed students</t>
  </si>
  <si>
    <t>Other students</t>
  </si>
  <si>
    <t>Number completing degree</t>
  </si>
  <si>
    <t>Quintile 1 (lowest participation)</t>
  </si>
  <si>
    <t>Quintile 2</t>
  </si>
  <si>
    <t>Quintile 3</t>
  </si>
  <si>
    <t>Quintile 4</t>
  </si>
  <si>
    <t>Quintile 5 (highest participation)</t>
  </si>
  <si>
    <t>Quintile 1 (most deprived)</t>
  </si>
  <si>
    <t>Quintile 5 (least deprived)</t>
  </si>
  <si>
    <t>Russell Group</t>
  </si>
  <si>
    <t>Top third</t>
  </si>
  <si>
    <t>University Alliance</t>
  </si>
  <si>
    <t>Million +</t>
  </si>
  <si>
    <t>Guild</t>
  </si>
  <si>
    <t>Cathedrals</t>
  </si>
  <si>
    <t>With A-Level geography</t>
  </si>
  <si>
    <t>With any A-Level</t>
  </si>
  <si>
    <t>With vocation qualification</t>
  </si>
  <si>
    <t>Selective state</t>
  </si>
  <si>
    <t>Non-selective state</t>
  </si>
  <si>
    <t>Independent</t>
  </si>
  <si>
    <t>Sixth form college</t>
  </si>
  <si>
    <t>FE college</t>
  </si>
  <si>
    <t>Mean points score, best 3</t>
  </si>
  <si>
    <t>Mean points score, geography</t>
  </si>
  <si>
    <t>NA</t>
  </si>
  <si>
    <t>Data missing</t>
  </si>
  <si>
    <t>Percent completing degree</t>
  </si>
  <si>
    <t>Not known / refused</t>
  </si>
  <si>
    <t>SUPP</t>
  </si>
  <si>
    <t>Other / no data available</t>
  </si>
  <si>
    <t>Proportion of geography students</t>
  </si>
  <si>
    <t>Distribution of mean geography points score by year</t>
  </si>
  <si>
    <t xml:space="preserve">NOTE: The histograms below are pasted here as images; they are not based on data included within this spreadsheet. This data can only be shared in aggregated form. </t>
  </si>
  <si>
    <t>Distribution of mean best 3 points score by year</t>
  </si>
  <si>
    <t>NOTE: Figures on completion for 2005-7 are greyed out and have not been included in the graphs. There appears to be an error in the HESA data relating to these figures. See section 2 of the accompanying report for more details.</t>
  </si>
  <si>
    <t>Mean points score, best 3 (averaged)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</si>
</sst>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9" fontId="0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ill="1"/>
    <xf numFmtId="9" fontId="0" fillId="2" borderId="0" xfId="1" applyFont="1" applyFill="1"/>
    <xf numFmtId="0" fontId="0" fillId="2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Entries (number of students)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Summary!$A$4</c:f>
              <c:strCache>
                <c:ptCount val="1"/>
                <c:pt idx="0">
                  <c:v>Number of geography students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Summary!$B$4:$O$4</c:f>
              <c:numCache>
                <c:formatCode>General</c:formatCode>
                <c:ptCount val="14"/>
                <c:pt idx="0">
                  <c:v>6043</c:v>
                </c:pt>
                <c:pt idx="1">
                  <c:v>6837</c:v>
                </c:pt>
                <c:pt idx="2">
                  <c:v>6181</c:v>
                </c:pt>
                <c:pt idx="3">
                  <c:v>5663</c:v>
                </c:pt>
                <c:pt idx="4">
                  <c:v>5614</c:v>
                </c:pt>
                <c:pt idx="5">
                  <c:v>6411</c:v>
                </c:pt>
                <c:pt idx="6">
                  <c:v>6533</c:v>
                </c:pt>
                <c:pt idx="7">
                  <c:v>7124</c:v>
                </c:pt>
                <c:pt idx="8">
                  <c:v>5787</c:v>
                </c:pt>
                <c:pt idx="9">
                  <c:v>6730</c:v>
                </c:pt>
                <c:pt idx="10">
                  <c:v>6745</c:v>
                </c:pt>
                <c:pt idx="11">
                  <c:v>7078</c:v>
                </c:pt>
                <c:pt idx="12">
                  <c:v>7081</c:v>
                </c:pt>
                <c:pt idx="13">
                  <c:v>7247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53-484A-BF00-53C2BABC8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46160"/>
        <c:axId val="205536368"/>
      </c:lineChart>
      <c:catAx>
        <c:axId val="20554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6368"/>
        <c:crosses val="autoZero"/>
        <c:auto val="1"/>
        <c:lblAlgn val="ctr"/>
        <c:lblOffset val="100"/>
        <c:noMultiLvlLbl val="0"/>
      </c:catAx>
      <c:valAx>
        <c:axId val="20553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IDACI!$A$13</c:f>
              <c:strCache>
                <c:ptCount val="1"/>
                <c:pt idx="0">
                  <c:v>Quintile 1 (most deprived)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IDACI!$B$3:$O$3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IDACI!$B$13:$O$13</c:f>
              <c:numCache>
                <c:formatCode>0%</c:formatCode>
                <c:ptCount val="14"/>
                <c:pt idx="0">
                  <c:v>5.2953830878702632E-2</c:v>
                </c:pt>
                <c:pt idx="1">
                  <c:v>5.3678513968114669E-2</c:v>
                </c:pt>
                <c:pt idx="2">
                  <c:v>5.5816210969098855E-2</c:v>
                </c:pt>
                <c:pt idx="3">
                  <c:v>5.2269115309906411E-2</c:v>
                </c:pt>
                <c:pt idx="4">
                  <c:v>5.7356608478802994E-2</c:v>
                </c:pt>
                <c:pt idx="5">
                  <c:v>5.3813757604117919E-2</c:v>
                </c:pt>
                <c:pt idx="6">
                  <c:v>5.9390785244145108E-2</c:v>
                </c:pt>
                <c:pt idx="7">
                  <c:v>5.4884896125772041E-2</c:v>
                </c:pt>
                <c:pt idx="8">
                  <c:v>6.4973215828581302E-2</c:v>
                </c:pt>
                <c:pt idx="9">
                  <c:v>6.4487369985141166E-2</c:v>
                </c:pt>
                <c:pt idx="10">
                  <c:v>6.1971830985915494E-2</c:v>
                </c:pt>
                <c:pt idx="11">
                  <c:v>6.8663464255439385E-2</c:v>
                </c:pt>
                <c:pt idx="12">
                  <c:v>6.6516028809490188E-2</c:v>
                </c:pt>
                <c:pt idx="13">
                  <c:v>6.8442113978197869E-2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12-4167-93F7-0A1A5F7781D5}"/>
            </c:ext>
          </c:extLst>
        </c:ser>
        <c:ser>
          <c:idx val="2"/>
          <c:order val="1"/>
          <c:tx>
            <c:strRef>
              <c:f>IDACI!$A$14</c:f>
              <c:strCache>
                <c:ptCount val="1"/>
                <c:pt idx="0">
                  <c:v>Quintile 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IDACI!$B$3:$O$3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IDACI!$B$14:$O$14</c:f>
              <c:numCache>
                <c:formatCode>0%</c:formatCode>
                <c:ptCount val="14"/>
                <c:pt idx="0">
                  <c:v>0.10441833526394174</c:v>
                </c:pt>
                <c:pt idx="1">
                  <c:v>0.1034079274535615</c:v>
                </c:pt>
                <c:pt idx="2">
                  <c:v>0.10726419673192041</c:v>
                </c:pt>
                <c:pt idx="3">
                  <c:v>0.10047677909235388</c:v>
                </c:pt>
                <c:pt idx="4">
                  <c:v>0.10349127182044887</c:v>
                </c:pt>
                <c:pt idx="5">
                  <c:v>0.10793947902043363</c:v>
                </c:pt>
                <c:pt idx="6">
                  <c:v>0.10653604775753865</c:v>
                </c:pt>
                <c:pt idx="7">
                  <c:v>9.7838293093767542E-2</c:v>
                </c:pt>
                <c:pt idx="8">
                  <c:v>8.9510972870226371E-2</c:v>
                </c:pt>
                <c:pt idx="9">
                  <c:v>0.10193164933135215</c:v>
                </c:pt>
                <c:pt idx="10">
                  <c:v>0.10600444773906598</c:v>
                </c:pt>
                <c:pt idx="11">
                  <c:v>9.9180559480079117E-2</c:v>
                </c:pt>
                <c:pt idx="12">
                  <c:v>0.1131196158734642</c:v>
                </c:pt>
                <c:pt idx="13">
                  <c:v>9.4107906720022075E-2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12-4167-93F7-0A1A5F7781D5}"/>
            </c:ext>
          </c:extLst>
        </c:ser>
        <c:ser>
          <c:idx val="3"/>
          <c:order val="2"/>
          <c:tx>
            <c:strRef>
              <c:f>IDACI!$A$15</c:f>
              <c:strCache>
                <c:ptCount val="1"/>
                <c:pt idx="0">
                  <c:v>Quintile 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IDACI!$B$3:$O$3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IDACI!$B$15:$O$15</c:f>
              <c:numCache>
                <c:formatCode>0%</c:formatCode>
                <c:ptCount val="14"/>
                <c:pt idx="0">
                  <c:v>0.17739533344365382</c:v>
                </c:pt>
                <c:pt idx="1">
                  <c:v>0.17961094047096679</c:v>
                </c:pt>
                <c:pt idx="2">
                  <c:v>0.18330367254489566</c:v>
                </c:pt>
                <c:pt idx="3">
                  <c:v>0.18523750662193184</c:v>
                </c:pt>
                <c:pt idx="4">
                  <c:v>0.18453865336658354</c:v>
                </c:pt>
                <c:pt idx="5">
                  <c:v>0.1667446576197161</c:v>
                </c:pt>
                <c:pt idx="6">
                  <c:v>0.17786621766416655</c:v>
                </c:pt>
                <c:pt idx="7">
                  <c:v>0.17925322852330153</c:v>
                </c:pt>
                <c:pt idx="8">
                  <c:v>0.16813547606704682</c:v>
                </c:pt>
                <c:pt idx="9">
                  <c:v>0.16597325408618127</c:v>
                </c:pt>
                <c:pt idx="10">
                  <c:v>0.1731653076352854</c:v>
                </c:pt>
                <c:pt idx="11">
                  <c:v>0.17829895450692285</c:v>
                </c:pt>
                <c:pt idx="12">
                  <c:v>0.16692557548368875</c:v>
                </c:pt>
                <c:pt idx="13">
                  <c:v>0.1651717952256106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612-4167-93F7-0A1A5F7781D5}"/>
            </c:ext>
          </c:extLst>
        </c:ser>
        <c:ser>
          <c:idx val="0"/>
          <c:order val="3"/>
          <c:tx>
            <c:strRef>
              <c:f>IDACI!$A$16</c:f>
              <c:strCache>
                <c:ptCount val="1"/>
                <c:pt idx="0">
                  <c:v>Quintile 4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IDACI!$B$3:$O$3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IDACI!$B$16:$O$16</c:f>
              <c:numCache>
                <c:formatCode>0%</c:formatCode>
                <c:ptCount val="14"/>
                <c:pt idx="0">
                  <c:v>0.26758232665894421</c:v>
                </c:pt>
                <c:pt idx="1">
                  <c:v>0.27541319292087174</c:v>
                </c:pt>
                <c:pt idx="2">
                  <c:v>0.26727066817667045</c:v>
                </c:pt>
                <c:pt idx="3">
                  <c:v>0.28271234328094652</c:v>
                </c:pt>
                <c:pt idx="4">
                  <c:v>0.28607053794086212</c:v>
                </c:pt>
                <c:pt idx="5">
                  <c:v>0.27218842614256744</c:v>
                </c:pt>
                <c:pt idx="6">
                  <c:v>0.27475891627123833</c:v>
                </c:pt>
                <c:pt idx="7">
                  <c:v>0.27259966311061201</c:v>
                </c:pt>
                <c:pt idx="8">
                  <c:v>0.25695524451356488</c:v>
                </c:pt>
                <c:pt idx="9">
                  <c:v>0.25631500742942048</c:v>
                </c:pt>
                <c:pt idx="10">
                  <c:v>0.25915492957746478</c:v>
                </c:pt>
                <c:pt idx="11">
                  <c:v>0.24413676179711782</c:v>
                </c:pt>
                <c:pt idx="12">
                  <c:v>0.23866685496398815</c:v>
                </c:pt>
                <c:pt idx="13">
                  <c:v>0.2487926038360701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612-4167-93F7-0A1A5F7781D5}"/>
            </c:ext>
          </c:extLst>
        </c:ser>
        <c:ser>
          <c:idx val="4"/>
          <c:order val="4"/>
          <c:tx>
            <c:strRef>
              <c:f>IDACI!$A$17</c:f>
              <c:strCache>
                <c:ptCount val="1"/>
                <c:pt idx="0">
                  <c:v>Quintile 5 (least deprived)</c:v>
                </c:pt>
              </c:strCache>
            </c:strRef>
          </c:tx>
          <c:marker>
            <c:symbol val="none"/>
          </c:marker>
          <c:cat>
            <c:numRef>
              <c:f>IDACI!$B$3:$O$3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IDACI!$B$17:$O$17</c:f>
              <c:numCache>
                <c:formatCode>0%</c:formatCode>
                <c:ptCount val="14"/>
                <c:pt idx="0">
                  <c:v>0.36571239450604004</c:v>
                </c:pt>
                <c:pt idx="1">
                  <c:v>0.35366388767003071</c:v>
                </c:pt>
                <c:pt idx="2">
                  <c:v>0.35948875586474682</c:v>
                </c:pt>
                <c:pt idx="3">
                  <c:v>0.35458237683206784</c:v>
                </c:pt>
                <c:pt idx="4">
                  <c:v>0.35268970431065194</c:v>
                </c:pt>
                <c:pt idx="5">
                  <c:v>0.35439089065668383</c:v>
                </c:pt>
                <c:pt idx="6">
                  <c:v>0.35542629726006431</c:v>
                </c:pt>
                <c:pt idx="7">
                  <c:v>0.35345311622683884</c:v>
                </c:pt>
                <c:pt idx="8">
                  <c:v>0.35908069811646792</c:v>
                </c:pt>
                <c:pt idx="9">
                  <c:v>0.35943536404160475</c:v>
                </c:pt>
                <c:pt idx="10">
                  <c:v>0.3491475166790215</c:v>
                </c:pt>
                <c:pt idx="11">
                  <c:v>0.36719412263351231</c:v>
                </c:pt>
                <c:pt idx="12">
                  <c:v>0.36266064115237961</c:v>
                </c:pt>
                <c:pt idx="13">
                  <c:v>0.36732441010073136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612-4167-93F7-0A1A5F77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41264"/>
        <c:axId val="205538544"/>
      </c:lineChart>
      <c:catAx>
        <c:axId val="2055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8544"/>
        <c:crosses val="autoZero"/>
        <c:auto val="1"/>
        <c:lblAlgn val="ctr"/>
        <c:lblOffset val="100"/>
        <c:noMultiLvlLbl val="0"/>
      </c:catAx>
      <c:valAx>
        <c:axId val="20553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12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</a:t>
            </a:r>
            <a:r>
              <a:rPr lang="en-GB" b="0" baseline="0"/>
              <a:t> degree (%)</a:t>
            </a:r>
            <a:endParaRPr lang="en-GB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IDACI!$A$29</c:f>
              <c:strCache>
                <c:ptCount val="1"/>
                <c:pt idx="0">
                  <c:v>Quintile 1 (most deprived)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IDACI!$B$3:$L$3</c15:sqref>
                  </c15:fullRef>
                </c:ext>
              </c:extLst>
              <c:f>IDACI!$E$3:$L$3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IDACI!$B$29:$L$29</c15:sqref>
                  </c15:fullRef>
                </c:ext>
              </c:extLst>
              <c:f>IDACI!$E$29:$L$29</c:f>
              <c:numCache>
                <c:formatCode>0%</c:formatCode>
                <c:ptCount val="8"/>
                <c:pt idx="0">
                  <c:v>0.73986486486486491</c:v>
                </c:pt>
                <c:pt idx="1">
                  <c:v>0.77950310559006208</c:v>
                </c:pt>
                <c:pt idx="2">
                  <c:v>0.73043478260869565</c:v>
                </c:pt>
                <c:pt idx="3">
                  <c:v>0.74484536082474229</c:v>
                </c:pt>
                <c:pt idx="4">
                  <c:v>0.77749360613810736</c:v>
                </c:pt>
                <c:pt idx="5">
                  <c:v>0.79521276595744683</c:v>
                </c:pt>
                <c:pt idx="6">
                  <c:v>0.78801843317972353</c:v>
                </c:pt>
                <c:pt idx="7">
                  <c:v>0.78468899521531099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D5-4BB0-880E-9D14864212EE}"/>
            </c:ext>
          </c:extLst>
        </c:ser>
        <c:ser>
          <c:idx val="1"/>
          <c:order val="1"/>
          <c:tx>
            <c:strRef>
              <c:f>IDACI!$A$30</c:f>
              <c:strCache>
                <c:ptCount val="1"/>
                <c:pt idx="0">
                  <c:v>Quintile 2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IDACI!$B$3:$L$3</c15:sqref>
                  </c15:fullRef>
                </c:ext>
              </c:extLst>
              <c:f>IDACI!$E$3:$L$3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IDACI!$B$30:$L$30</c15:sqref>
                  </c15:fullRef>
                </c:ext>
              </c:extLst>
              <c:f>IDACI!$E$30:$L$30</c:f>
              <c:numCache>
                <c:formatCode>0%</c:formatCode>
                <c:ptCount val="8"/>
                <c:pt idx="0">
                  <c:v>0.81546572934973638</c:v>
                </c:pt>
                <c:pt idx="1">
                  <c:v>0.81067125645438898</c:v>
                </c:pt>
                <c:pt idx="2">
                  <c:v>0.8280346820809249</c:v>
                </c:pt>
                <c:pt idx="3">
                  <c:v>0.83764367816091956</c:v>
                </c:pt>
                <c:pt idx="4">
                  <c:v>0.8177905308464849</c:v>
                </c:pt>
                <c:pt idx="5">
                  <c:v>0.8571428571428571</c:v>
                </c:pt>
                <c:pt idx="6">
                  <c:v>0.81924198250728864</c:v>
                </c:pt>
                <c:pt idx="7">
                  <c:v>0.813986013986014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D5-4BB0-880E-9D14864212EE}"/>
            </c:ext>
          </c:extLst>
        </c:ser>
        <c:ser>
          <c:idx val="2"/>
          <c:order val="2"/>
          <c:tx>
            <c:strRef>
              <c:f>IDACI!$A$31</c:f>
              <c:strCache>
                <c:ptCount val="1"/>
                <c:pt idx="0">
                  <c:v>Quintile 3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IDACI!$B$3:$L$3</c15:sqref>
                  </c15:fullRef>
                </c:ext>
              </c:extLst>
              <c:f>IDACI!$E$3:$L$3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IDACI!$B$31:$L$31</c15:sqref>
                  </c15:fullRef>
                </c:ext>
              </c:extLst>
              <c:f>IDACI!$E$31:$L$31</c:f>
              <c:numCache>
                <c:formatCode>0%</c:formatCode>
                <c:ptCount val="8"/>
                <c:pt idx="0">
                  <c:v>0.82459485224022877</c:v>
                </c:pt>
                <c:pt idx="1">
                  <c:v>0.83108108108108103</c:v>
                </c:pt>
                <c:pt idx="2">
                  <c:v>0.83723105706267542</c:v>
                </c:pt>
                <c:pt idx="3">
                  <c:v>0.84251290877796903</c:v>
                </c:pt>
                <c:pt idx="4">
                  <c:v>0.86530931871574002</c:v>
                </c:pt>
                <c:pt idx="5">
                  <c:v>0.85405960945529291</c:v>
                </c:pt>
                <c:pt idx="6">
                  <c:v>0.85854968666069831</c:v>
                </c:pt>
                <c:pt idx="7">
                  <c:v>0.84332191780821919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9D5-4BB0-880E-9D14864212EE}"/>
            </c:ext>
          </c:extLst>
        </c:ser>
        <c:ser>
          <c:idx val="3"/>
          <c:order val="3"/>
          <c:tx>
            <c:strRef>
              <c:f>IDACI!$A$32</c:f>
              <c:strCache>
                <c:ptCount val="1"/>
                <c:pt idx="0">
                  <c:v>Quintile 4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IDACI!$B$3:$L$3</c15:sqref>
                  </c15:fullRef>
                </c:ext>
              </c:extLst>
              <c:f>IDACI!$E$3:$L$3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IDACI!$B$32:$L$32</c15:sqref>
                  </c15:fullRef>
                </c:ext>
              </c:extLst>
              <c:f>IDACI!$E$32:$L$32</c:f>
              <c:numCache>
                <c:formatCode>0%</c:formatCode>
                <c:ptCount val="8"/>
                <c:pt idx="0">
                  <c:v>0.85509056839475328</c:v>
                </c:pt>
                <c:pt idx="1">
                  <c:v>0.85678704856787047</c:v>
                </c:pt>
                <c:pt idx="2">
                  <c:v>0.86303724928366765</c:v>
                </c:pt>
                <c:pt idx="3">
                  <c:v>0.87465181058495822</c:v>
                </c:pt>
                <c:pt idx="4">
                  <c:v>0.88156539649845522</c:v>
                </c:pt>
                <c:pt idx="5">
                  <c:v>0.90719569603227979</c:v>
                </c:pt>
                <c:pt idx="6">
                  <c:v>0.89449275362318836</c:v>
                </c:pt>
                <c:pt idx="7">
                  <c:v>0.87929061784897022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9D5-4BB0-880E-9D14864212EE}"/>
            </c:ext>
          </c:extLst>
        </c:ser>
        <c:ser>
          <c:idx val="4"/>
          <c:order val="4"/>
          <c:tx>
            <c:strRef>
              <c:f>IDACI!$A$33</c:f>
              <c:strCache>
                <c:ptCount val="1"/>
                <c:pt idx="0">
                  <c:v>Quintile 5 (least deprived)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IDACI!$B$3:$L$3</c15:sqref>
                  </c15:fullRef>
                </c:ext>
              </c:extLst>
              <c:f>IDACI!$E$3:$L$3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IDACI!$B$33:$L$33</c15:sqref>
                  </c15:fullRef>
                </c:ext>
              </c:extLst>
              <c:f>IDACI!$E$33:$L$33</c:f>
              <c:numCache>
                <c:formatCode>0%</c:formatCode>
                <c:ptCount val="8"/>
                <c:pt idx="0">
                  <c:v>0.875</c:v>
                </c:pt>
                <c:pt idx="1">
                  <c:v>0.87575757575757573</c:v>
                </c:pt>
                <c:pt idx="2">
                  <c:v>0.87984154929577463</c:v>
                </c:pt>
                <c:pt idx="3">
                  <c:v>0.87769164513350562</c:v>
                </c:pt>
                <c:pt idx="4">
                  <c:v>0.89555202541699763</c:v>
                </c:pt>
                <c:pt idx="5">
                  <c:v>0.90567853705486046</c:v>
                </c:pt>
                <c:pt idx="6">
                  <c:v>0.88921041752790408</c:v>
                </c:pt>
                <c:pt idx="7">
                  <c:v>0.88365180467091298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9D5-4BB0-880E-9D1486421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33104"/>
        <c:axId val="205534736"/>
      </c:lineChart>
      <c:catAx>
        <c:axId val="20553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4736"/>
        <c:crosses val="autoZero"/>
        <c:auto val="1"/>
        <c:lblAlgn val="ctr"/>
        <c:lblOffset val="100"/>
        <c:noMultiLvlLbl val="0"/>
      </c:catAx>
      <c:valAx>
        <c:axId val="205534736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3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'L3 qualification type'!$A$10</c:f>
              <c:strCache>
                <c:ptCount val="1"/>
                <c:pt idx="0">
                  <c:v>With A-Level geography</c:v>
                </c:pt>
              </c:strCache>
            </c:strRef>
          </c:tx>
          <c:marker>
            <c:symbol val="none"/>
          </c:marker>
          <c:cat>
            <c:numRef>
              <c:f>'L3 qualification type'!$C$3:$O$3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'L3 qualification type'!$C$10:$O$10</c:f>
              <c:numCache>
                <c:formatCode>0%</c:formatCode>
                <c:ptCount val="13"/>
                <c:pt idx="0">
                  <c:v>0.86646189849349131</c:v>
                </c:pt>
                <c:pt idx="1">
                  <c:v>0.87105646335544407</c:v>
                </c:pt>
                <c:pt idx="2">
                  <c:v>0.89263641179586795</c:v>
                </c:pt>
                <c:pt idx="3">
                  <c:v>0.89276807980049877</c:v>
                </c:pt>
                <c:pt idx="4">
                  <c:v>0.85587271876462334</c:v>
                </c:pt>
                <c:pt idx="5">
                  <c:v>0.86943211388336139</c:v>
                </c:pt>
                <c:pt idx="6">
                  <c:v>0.86889387984278499</c:v>
                </c:pt>
                <c:pt idx="7">
                  <c:v>0.8515638500086401</c:v>
                </c:pt>
                <c:pt idx="8">
                  <c:v>0.86909361069836555</c:v>
                </c:pt>
                <c:pt idx="9">
                  <c:v>0.86123054114158637</c:v>
                </c:pt>
                <c:pt idx="10">
                  <c:v>0.87976829612884999</c:v>
                </c:pt>
                <c:pt idx="11">
                  <c:v>0.86047168479028391</c:v>
                </c:pt>
                <c:pt idx="12">
                  <c:v>0.85690630605767903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CC-4F9C-986A-DACBE450B6BD}"/>
            </c:ext>
          </c:extLst>
        </c:ser>
        <c:ser>
          <c:idx val="0"/>
          <c:order val="1"/>
          <c:tx>
            <c:strRef>
              <c:f>'L3 qualification type'!$A$11</c:f>
              <c:strCache>
                <c:ptCount val="1"/>
                <c:pt idx="0">
                  <c:v>With any A-Level</c:v>
                </c:pt>
              </c:strCache>
            </c:strRef>
          </c:tx>
          <c:marker>
            <c:symbol val="none"/>
          </c:marker>
          <c:cat>
            <c:numRef>
              <c:f>'L3 qualification type'!$C$3:$O$3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'L3 qualification type'!$C$11:$O$11</c:f>
              <c:numCache>
                <c:formatCode>0%</c:formatCode>
                <c:ptCount val="13"/>
                <c:pt idx="0">
                  <c:v>0.93798449612403101</c:v>
                </c:pt>
                <c:pt idx="1">
                  <c:v>0.94466914738715413</c:v>
                </c:pt>
                <c:pt idx="2">
                  <c:v>0.94155041497439518</c:v>
                </c:pt>
                <c:pt idx="3">
                  <c:v>0.94121838261489132</c:v>
                </c:pt>
                <c:pt idx="4">
                  <c:v>0.90422710965527997</c:v>
                </c:pt>
                <c:pt idx="5">
                  <c:v>0.91994489514771161</c:v>
                </c:pt>
                <c:pt idx="6">
                  <c:v>0.91184727681078048</c:v>
                </c:pt>
                <c:pt idx="7">
                  <c:v>0.88837048557110765</c:v>
                </c:pt>
                <c:pt idx="8">
                  <c:v>0.90326894502228827</c:v>
                </c:pt>
                <c:pt idx="9">
                  <c:v>0.89829503335804295</c:v>
                </c:pt>
                <c:pt idx="10">
                  <c:v>0.91183950268437408</c:v>
                </c:pt>
                <c:pt idx="11">
                  <c:v>0.90340347408558108</c:v>
                </c:pt>
                <c:pt idx="12">
                  <c:v>0.896784876500621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6CC-4F9C-986A-DACBE450B6BD}"/>
            </c:ext>
          </c:extLst>
        </c:ser>
        <c:ser>
          <c:idx val="2"/>
          <c:order val="2"/>
          <c:tx>
            <c:strRef>
              <c:f>'L3 qualification type'!$A$12</c:f>
              <c:strCache>
                <c:ptCount val="1"/>
                <c:pt idx="0">
                  <c:v>With vocation qualification</c:v>
                </c:pt>
              </c:strCache>
            </c:strRef>
          </c:tx>
          <c:marker>
            <c:symbol val="none"/>
          </c:marker>
          <c:cat>
            <c:numRef>
              <c:f>'L3 qualification type'!$C$3:$O$3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'L3 qualification type'!$C$12:$O$12</c:f>
              <c:numCache>
                <c:formatCode>0%</c:formatCode>
                <c:ptCount val="13"/>
                <c:pt idx="0">
                  <c:v>7.6056750036565743E-3</c:v>
                </c:pt>
                <c:pt idx="1">
                  <c:v>1.5693253518848083E-2</c:v>
                </c:pt>
                <c:pt idx="2">
                  <c:v>1.8894578845135089E-2</c:v>
                </c:pt>
                <c:pt idx="3">
                  <c:v>2.7253295333095832E-2</c:v>
                </c:pt>
                <c:pt idx="4">
                  <c:v>3.6499766027140855E-2</c:v>
                </c:pt>
                <c:pt idx="5">
                  <c:v>5.2196540639828565E-2</c:v>
                </c:pt>
                <c:pt idx="6">
                  <c:v>5.6428972487366648E-2</c:v>
                </c:pt>
                <c:pt idx="7">
                  <c:v>7.1885260065664425E-2</c:v>
                </c:pt>
                <c:pt idx="8">
                  <c:v>7.221396731054977E-2</c:v>
                </c:pt>
                <c:pt idx="9">
                  <c:v>8.3172720533728692E-2</c:v>
                </c:pt>
                <c:pt idx="10">
                  <c:v>7.8835829330319296E-2</c:v>
                </c:pt>
                <c:pt idx="11">
                  <c:v>8.4310125688462079E-2</c:v>
                </c:pt>
                <c:pt idx="12">
                  <c:v>8.0723057817027738E-2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6CC-4F9C-986A-DACBE450B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39632"/>
        <c:axId val="205537456"/>
      </c:lineChart>
      <c:catAx>
        <c:axId val="20553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7456"/>
        <c:crosses val="autoZero"/>
        <c:auto val="1"/>
        <c:lblAlgn val="ctr"/>
        <c:lblOffset val="100"/>
        <c:noMultiLvlLbl val="0"/>
      </c:catAx>
      <c:valAx>
        <c:axId val="2055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9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</a:t>
            </a:r>
            <a:r>
              <a:rPr lang="en-GB" b="0" baseline="0"/>
              <a:t> degree</a:t>
            </a:r>
            <a:r>
              <a:rPr lang="en-GB" b="0"/>
              <a:t>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'L3 qualification type'!$A$20</c:f>
              <c:strCache>
                <c:ptCount val="1"/>
                <c:pt idx="0">
                  <c:v>With A-Level geography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'L3 qualification type'!$C$3:$L$3</c15:sqref>
                  </c15:fullRef>
                </c:ext>
              </c:extLst>
              <c:f>'L3 qualification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'L3 qualification type'!$C$20:$L$20</c15:sqref>
                  </c15:fullRef>
                </c:ext>
              </c:extLst>
              <c:f>'L3 qualification type'!$E$20:$L$20</c:f>
              <c:numCache>
                <c:formatCode>0%</c:formatCode>
                <c:ptCount val="8"/>
                <c:pt idx="0">
                  <c:v>0.86409495548961424</c:v>
                </c:pt>
                <c:pt idx="1">
                  <c:v>0.87350359138068634</c:v>
                </c:pt>
                <c:pt idx="2">
                  <c:v>0.87552396573719704</c:v>
                </c:pt>
                <c:pt idx="3">
                  <c:v>0.8806338028169014</c:v>
                </c:pt>
                <c:pt idx="4">
                  <c:v>0.88352180936995151</c:v>
                </c:pt>
                <c:pt idx="5">
                  <c:v>0.90036525974025972</c:v>
                </c:pt>
                <c:pt idx="6">
                  <c:v>0.88579244315267569</c:v>
                </c:pt>
                <c:pt idx="7">
                  <c:v>0.88001377173351691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CF-4671-8CF0-FB166FDE4AC7}"/>
            </c:ext>
          </c:extLst>
        </c:ser>
        <c:ser>
          <c:idx val="0"/>
          <c:order val="1"/>
          <c:tx>
            <c:strRef>
              <c:f>'L3 qualification type'!$A$21</c:f>
              <c:strCache>
                <c:ptCount val="1"/>
                <c:pt idx="0">
                  <c:v>With any A-Level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'L3 qualification type'!$C$3:$L$3</c15:sqref>
                  </c15:fullRef>
                </c:ext>
              </c:extLst>
              <c:f>'L3 qualification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'L3 qualification type'!$C$21:$L$21</c15:sqref>
                  </c15:fullRef>
                </c:ext>
              </c:extLst>
              <c:f>'L3 qualification type'!$E$21:$L$21</c:f>
              <c:numCache>
                <c:formatCode>0%</c:formatCode>
                <c:ptCount val="8"/>
                <c:pt idx="0">
                  <c:v>0.85240060015003749</c:v>
                </c:pt>
                <c:pt idx="1">
                  <c:v>0.86279333838001515</c:v>
                </c:pt>
                <c:pt idx="2">
                  <c:v>0.86303260307055374</c:v>
                </c:pt>
                <c:pt idx="3">
                  <c:v>0.86522462562396008</c:v>
                </c:pt>
                <c:pt idx="4">
                  <c:v>0.87576970443349755</c:v>
                </c:pt>
                <c:pt idx="5">
                  <c:v>0.89165531997665826</c:v>
                </c:pt>
                <c:pt idx="6">
                  <c:v>0.87892745517354831</c:v>
                </c:pt>
                <c:pt idx="7">
                  <c:v>0.87126588545964678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CF-4671-8CF0-FB166FDE4AC7}"/>
            </c:ext>
          </c:extLst>
        </c:ser>
        <c:ser>
          <c:idx val="2"/>
          <c:order val="2"/>
          <c:tx>
            <c:strRef>
              <c:f>'L3 qualification type'!$A$22</c:f>
              <c:strCache>
                <c:ptCount val="1"/>
                <c:pt idx="0">
                  <c:v>With vocation qualification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'L3 qualification type'!$C$3:$L$3</c15:sqref>
                  </c15:fullRef>
                </c:ext>
              </c:extLst>
              <c:f>'L3 qualification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'L3 qualification type'!$C$22:$L$22</c15:sqref>
                  </c15:fullRef>
                </c:ext>
              </c:extLst>
              <c:f>'L3 qualification type'!$E$22:$L$22</c:f>
              <c:numCache>
                <c:formatCode>0%</c:formatCode>
                <c:ptCount val="8"/>
                <c:pt idx="0">
                  <c:v>0.79439252336448596</c:v>
                </c:pt>
                <c:pt idx="1">
                  <c:v>0.73856209150326801</c:v>
                </c:pt>
                <c:pt idx="2">
                  <c:v>0.7649572649572649</c:v>
                </c:pt>
                <c:pt idx="3">
                  <c:v>0.76539589442815248</c:v>
                </c:pt>
                <c:pt idx="4">
                  <c:v>0.86069651741293529</c:v>
                </c:pt>
                <c:pt idx="5">
                  <c:v>0.86057692307692313</c:v>
                </c:pt>
                <c:pt idx="6">
                  <c:v>0.82098765432098764</c:v>
                </c:pt>
                <c:pt idx="7">
                  <c:v>0.77896613190730835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CF-4671-8CF0-FB166FDE4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41808"/>
        <c:axId val="205542896"/>
      </c:lineChart>
      <c:catAx>
        <c:axId val="20554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2896"/>
        <c:crosses val="autoZero"/>
        <c:auto val="1"/>
        <c:lblAlgn val="ctr"/>
        <c:lblOffset val="100"/>
        <c:noMultiLvlLbl val="0"/>
      </c:catAx>
      <c:valAx>
        <c:axId val="20554289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180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Prior attainment (geography)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'Prior attainment'!$A$4</c:f>
              <c:strCache>
                <c:ptCount val="1"/>
                <c:pt idx="0">
                  <c:v>Mean points score, geography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'Prior attainment'!$B$3:$O$3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'Prior attainment'!$B$4:$O$4</c:f>
              <c:numCache>
                <c:formatCode>General</c:formatCode>
                <c:ptCount val="14"/>
                <c:pt idx="0">
                  <c:v>238.0789278</c:v>
                </c:pt>
                <c:pt idx="1">
                  <c:v>237.61478729999999</c:v>
                </c:pt>
                <c:pt idx="2">
                  <c:v>238.32838039999999</c:v>
                </c:pt>
                <c:pt idx="3">
                  <c:v>242.2551929</c:v>
                </c:pt>
                <c:pt idx="4">
                  <c:v>243.02274539999999</c:v>
                </c:pt>
                <c:pt idx="5">
                  <c:v>244.46692179999999</c:v>
                </c:pt>
                <c:pt idx="6">
                  <c:v>248.42957749999999</c:v>
                </c:pt>
                <c:pt idx="7">
                  <c:v>250.07108239999999</c:v>
                </c:pt>
                <c:pt idx="8">
                  <c:v>249.06452920000001</c:v>
                </c:pt>
                <c:pt idx="9">
                  <c:v>248.60659939999999</c:v>
                </c:pt>
                <c:pt idx="10">
                  <c:v>247.95834049999999</c:v>
                </c:pt>
                <c:pt idx="11">
                  <c:v>247.83362779999999</c:v>
                </c:pt>
                <c:pt idx="12">
                  <c:v>245.8838011</c:v>
                </c:pt>
                <c:pt idx="13">
                  <c:v>245.71014489999999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F7-49D6-BD20-29FFD3ACC5D1}"/>
            </c:ext>
          </c:extLst>
        </c:ser>
        <c:ser>
          <c:idx val="0"/>
          <c:order val="1"/>
          <c:tx>
            <c:strRef>
              <c:f>'Prior attainment'!$A$5</c:f>
              <c:strCache>
                <c:ptCount val="1"/>
                <c:pt idx="0">
                  <c:v>Mean points score, best 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'Prior attainment'!$B$3:$O$3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'Prior attainment'!$B$6:$O$6</c:f>
              <c:numCache>
                <c:formatCode>General</c:formatCode>
                <c:ptCount val="14"/>
                <c:pt idx="0">
                  <c:v>220.09100456666667</c:v>
                </c:pt>
                <c:pt idx="1">
                  <c:v>219.76610010000002</c:v>
                </c:pt>
                <c:pt idx="2">
                  <c:v>220.91967803333333</c:v>
                </c:pt>
                <c:pt idx="3">
                  <c:v>225.8552138</c:v>
                </c:pt>
                <c:pt idx="4">
                  <c:v>225.24602573333334</c:v>
                </c:pt>
                <c:pt idx="5">
                  <c:v>227.08987406666665</c:v>
                </c:pt>
                <c:pt idx="6">
                  <c:v>232.12229616666664</c:v>
                </c:pt>
                <c:pt idx="7">
                  <c:v>234.65055419999999</c:v>
                </c:pt>
                <c:pt idx="8">
                  <c:v>232.13577126666667</c:v>
                </c:pt>
                <c:pt idx="9">
                  <c:v>232.13028459999998</c:v>
                </c:pt>
                <c:pt idx="10">
                  <c:v>230.5561974</c:v>
                </c:pt>
                <c:pt idx="11">
                  <c:v>229.74589403333334</c:v>
                </c:pt>
                <c:pt idx="12">
                  <c:v>225.70345473333336</c:v>
                </c:pt>
                <c:pt idx="13">
                  <c:v>226.4625327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6A-4168-A0C2-F69D7E6FC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33648"/>
        <c:axId val="205543440"/>
      </c:lineChart>
      <c:catAx>
        <c:axId val="2055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3440"/>
        <c:crosses val="autoZero"/>
        <c:auto val="1"/>
        <c:lblAlgn val="ctr"/>
        <c:lblOffset val="100"/>
        <c:noMultiLvlLbl val="0"/>
      </c:catAx>
      <c:valAx>
        <c:axId val="20554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36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Prior attainment (best 3)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'Prior attainment'!$A$5</c:f>
              <c:strCache>
                <c:ptCount val="1"/>
                <c:pt idx="0">
                  <c:v>Mean points score, best 3</c:v>
                </c:pt>
              </c:strCache>
            </c:strRef>
          </c:tx>
          <c:marker>
            <c:symbol val="none"/>
          </c:marker>
          <c:cat>
            <c:numRef>
              <c:f>'Prior attainment'!$B$3:$O$3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'Prior attainment'!$B$5:$O$5</c:f>
              <c:numCache>
                <c:formatCode>General</c:formatCode>
                <c:ptCount val="14"/>
                <c:pt idx="0">
                  <c:v>660.27301369999998</c:v>
                </c:pt>
                <c:pt idx="1">
                  <c:v>659.29830030000005</c:v>
                </c:pt>
                <c:pt idx="2">
                  <c:v>662.75903410000001</c:v>
                </c:pt>
                <c:pt idx="3">
                  <c:v>677.5656414</c:v>
                </c:pt>
                <c:pt idx="4">
                  <c:v>675.73807720000002</c:v>
                </c:pt>
                <c:pt idx="5">
                  <c:v>681.26962219999996</c:v>
                </c:pt>
                <c:pt idx="6">
                  <c:v>696.36688849999996</c:v>
                </c:pt>
                <c:pt idx="7">
                  <c:v>703.95166259999996</c:v>
                </c:pt>
                <c:pt idx="8">
                  <c:v>696.4073138</c:v>
                </c:pt>
                <c:pt idx="9">
                  <c:v>696.39085379999995</c:v>
                </c:pt>
                <c:pt idx="10">
                  <c:v>691.66859220000003</c:v>
                </c:pt>
                <c:pt idx="11">
                  <c:v>689.23768210000003</c:v>
                </c:pt>
                <c:pt idx="12">
                  <c:v>677.11036420000005</c:v>
                </c:pt>
                <c:pt idx="13">
                  <c:v>679.38759809999999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08-478E-8374-F0813393D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84928"/>
        <c:axId val="248072960"/>
      </c:lineChart>
      <c:catAx>
        <c:axId val="24808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072960"/>
        <c:crosses val="autoZero"/>
        <c:auto val="1"/>
        <c:lblAlgn val="ctr"/>
        <c:lblOffset val="100"/>
        <c:noMultiLvlLbl val="0"/>
      </c:catAx>
      <c:valAx>
        <c:axId val="24807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084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'HEI group'!$A$13</c:f>
              <c:strCache>
                <c:ptCount val="1"/>
                <c:pt idx="0">
                  <c:v>Russell Group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group'!$B$13:$O$13</c:f>
              <c:numCache>
                <c:formatCode>0%</c:formatCode>
                <c:ptCount val="14"/>
                <c:pt idx="0">
                  <c:v>0.48287274532516961</c:v>
                </c:pt>
                <c:pt idx="1">
                  <c:v>0.45955828579786456</c:v>
                </c:pt>
                <c:pt idx="2">
                  <c:v>0.47015046109043845</c:v>
                </c:pt>
                <c:pt idx="3">
                  <c:v>0.50185414091470948</c:v>
                </c:pt>
                <c:pt idx="4">
                  <c:v>0.48450302814392587</c:v>
                </c:pt>
                <c:pt idx="5">
                  <c:v>0.43986897519887691</c:v>
                </c:pt>
                <c:pt idx="6">
                  <c:v>0.44879840808204502</c:v>
                </c:pt>
                <c:pt idx="7">
                  <c:v>0.41914654688377317</c:v>
                </c:pt>
                <c:pt idx="8">
                  <c:v>0.45049248315189216</c:v>
                </c:pt>
                <c:pt idx="9">
                  <c:v>0.48216939078751858</c:v>
                </c:pt>
                <c:pt idx="10">
                  <c:v>0.48732394366197185</c:v>
                </c:pt>
                <c:pt idx="11">
                  <c:v>0.48460016953941792</c:v>
                </c:pt>
                <c:pt idx="12">
                  <c:v>0.49385679988702158</c:v>
                </c:pt>
                <c:pt idx="13">
                  <c:v>0.50834828204774385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9B-4AC5-B816-A48E3F5E4C90}"/>
            </c:ext>
          </c:extLst>
        </c:ser>
        <c:ser>
          <c:idx val="2"/>
          <c:order val="1"/>
          <c:tx>
            <c:strRef>
              <c:f>'HEI group'!$A$14</c:f>
              <c:strCache>
                <c:ptCount val="1"/>
                <c:pt idx="0">
                  <c:v>Top third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group'!$B$14:$O$14</c:f>
              <c:numCache>
                <c:formatCode>0%</c:formatCode>
                <c:ptCount val="14"/>
                <c:pt idx="0">
                  <c:v>0.61840145623034914</c:v>
                </c:pt>
                <c:pt idx="1">
                  <c:v>0.59309638730437331</c:v>
                </c:pt>
                <c:pt idx="2">
                  <c:v>0.61867011810386674</c:v>
                </c:pt>
                <c:pt idx="3">
                  <c:v>0.6420625110365531</c:v>
                </c:pt>
                <c:pt idx="4">
                  <c:v>0.61364446027787678</c:v>
                </c:pt>
                <c:pt idx="5">
                  <c:v>0.56340664482919978</c:v>
                </c:pt>
                <c:pt idx="6">
                  <c:v>0.56727384050206642</c:v>
                </c:pt>
                <c:pt idx="7">
                  <c:v>0.53986524424480631</c:v>
                </c:pt>
                <c:pt idx="8">
                  <c:v>0.58752376015206498</c:v>
                </c:pt>
                <c:pt idx="9">
                  <c:v>0.60222882615156015</c:v>
                </c:pt>
                <c:pt idx="10">
                  <c:v>0.6087472201630838</c:v>
                </c:pt>
                <c:pt idx="11">
                  <c:v>0.62122068380898554</c:v>
                </c:pt>
                <c:pt idx="12">
                  <c:v>0.64341194746504726</c:v>
                </c:pt>
                <c:pt idx="13">
                  <c:v>0.64468055747205744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9B-4AC5-B816-A48E3F5E4C90}"/>
            </c:ext>
          </c:extLst>
        </c:ser>
        <c:ser>
          <c:idx val="3"/>
          <c:order val="2"/>
          <c:tx>
            <c:strRef>
              <c:f>'HEI group'!$A$15</c:f>
              <c:strCache>
                <c:ptCount val="1"/>
                <c:pt idx="0">
                  <c:v>University Alliance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group'!$B$15:$O$15</c:f>
              <c:numCache>
                <c:formatCode>0%</c:formatCode>
                <c:ptCount val="14"/>
                <c:pt idx="0">
                  <c:v>0.18219427436703625</c:v>
                </c:pt>
                <c:pt idx="1">
                  <c:v>0.20403685827117157</c:v>
                </c:pt>
                <c:pt idx="2">
                  <c:v>0.19964407053874778</c:v>
                </c:pt>
                <c:pt idx="3">
                  <c:v>0.16969803990817589</c:v>
                </c:pt>
                <c:pt idx="4">
                  <c:v>0.18810117563234771</c:v>
                </c:pt>
                <c:pt idx="5">
                  <c:v>0.20184058649196693</c:v>
                </c:pt>
                <c:pt idx="6">
                  <c:v>0.20388795346701363</c:v>
                </c:pt>
                <c:pt idx="7">
                  <c:v>0.21939921392476136</c:v>
                </c:pt>
                <c:pt idx="8">
                  <c:v>0.18247796785899431</c:v>
                </c:pt>
                <c:pt idx="9">
                  <c:v>0.18246656760772659</c:v>
                </c:pt>
                <c:pt idx="10">
                  <c:v>0.17924388435878427</c:v>
                </c:pt>
                <c:pt idx="11">
                  <c:v>0.17363662051426956</c:v>
                </c:pt>
                <c:pt idx="12">
                  <c:v>0.15703996610648213</c:v>
                </c:pt>
                <c:pt idx="13">
                  <c:v>0.16379191389540498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69B-4AC5-B816-A48E3F5E4C90}"/>
            </c:ext>
          </c:extLst>
        </c:ser>
        <c:ser>
          <c:idx val="0"/>
          <c:order val="3"/>
          <c:tx>
            <c:strRef>
              <c:f>'HEI group'!$A$16</c:f>
              <c:strCache>
                <c:ptCount val="1"/>
                <c:pt idx="0">
                  <c:v>Million +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group'!$B$16:$O$16</c:f>
              <c:numCache>
                <c:formatCode>0%</c:formatCode>
                <c:ptCount val="14"/>
                <c:pt idx="0">
                  <c:v>2.4160185338408077E-2</c:v>
                </c:pt>
                <c:pt idx="1">
                  <c:v>2.7204914436156209E-2</c:v>
                </c:pt>
                <c:pt idx="2">
                  <c:v>2.3135414981394598E-2</c:v>
                </c:pt>
                <c:pt idx="3">
                  <c:v>2.6311142503973158E-2</c:v>
                </c:pt>
                <c:pt idx="4">
                  <c:v>2.3334520840755255E-2</c:v>
                </c:pt>
                <c:pt idx="5">
                  <c:v>2.4645141163625019E-2</c:v>
                </c:pt>
                <c:pt idx="6">
                  <c:v>3.0766875861013315E-2</c:v>
                </c:pt>
                <c:pt idx="7">
                  <c:v>3.2425603593486806E-2</c:v>
                </c:pt>
                <c:pt idx="8">
                  <c:v>3.0758596855019874E-2</c:v>
                </c:pt>
                <c:pt idx="9">
                  <c:v>2.4962852897473999E-2</c:v>
                </c:pt>
                <c:pt idx="10">
                  <c:v>2.6093402520385469E-2</c:v>
                </c:pt>
                <c:pt idx="11">
                  <c:v>3.4049166431195252E-2</c:v>
                </c:pt>
                <c:pt idx="12">
                  <c:v>3.191639598926705E-2</c:v>
                </c:pt>
                <c:pt idx="13">
                  <c:v>3.2979163791913894E-2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69B-4AC5-B816-A48E3F5E4C90}"/>
            </c:ext>
          </c:extLst>
        </c:ser>
        <c:ser>
          <c:idx val="4"/>
          <c:order val="4"/>
          <c:tx>
            <c:strRef>
              <c:f>'HEI group'!$A$17</c:f>
              <c:strCache>
                <c:ptCount val="1"/>
                <c:pt idx="0">
                  <c:v>Guild</c:v>
                </c:pt>
              </c:strCache>
            </c:strRef>
          </c:tx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group'!$B$17:$O$17</c:f>
              <c:numCache>
                <c:formatCode>0%</c:formatCode>
                <c:ptCount val="14"/>
                <c:pt idx="0">
                  <c:v>3.6736720172099953E-2</c:v>
                </c:pt>
                <c:pt idx="1">
                  <c:v>4.4610209156062598E-2</c:v>
                </c:pt>
                <c:pt idx="2">
                  <c:v>3.2195437631451218E-2</c:v>
                </c:pt>
                <c:pt idx="3">
                  <c:v>3.5670139502030726E-2</c:v>
                </c:pt>
                <c:pt idx="4">
                  <c:v>4.1859636622728895E-2</c:v>
                </c:pt>
                <c:pt idx="5">
                  <c:v>4.3986897519887692E-2</c:v>
                </c:pt>
                <c:pt idx="6">
                  <c:v>5.0359712230215826E-2</c:v>
                </c:pt>
                <c:pt idx="7">
                  <c:v>4.6883773161145427E-2</c:v>
                </c:pt>
                <c:pt idx="8">
                  <c:v>4.3545878693623641E-2</c:v>
                </c:pt>
                <c:pt idx="9">
                  <c:v>3.803863298662704E-2</c:v>
                </c:pt>
                <c:pt idx="10">
                  <c:v>3.4247590808005927E-2</c:v>
                </c:pt>
                <c:pt idx="11">
                  <c:v>3.1364792314213054E-2</c:v>
                </c:pt>
                <c:pt idx="12">
                  <c:v>2.7538483265075554E-2</c:v>
                </c:pt>
                <c:pt idx="13">
                  <c:v>2.6631709672968126E-2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69B-4AC5-B816-A48E3F5E4C90}"/>
            </c:ext>
          </c:extLst>
        </c:ser>
        <c:ser>
          <c:idx val="5"/>
          <c:order val="5"/>
          <c:tx>
            <c:strRef>
              <c:f>'HEI group'!$A$18</c:f>
              <c:strCache>
                <c:ptCount val="1"/>
                <c:pt idx="0">
                  <c:v>Cathedrals</c:v>
                </c:pt>
              </c:strCache>
            </c:strRef>
          </c:tx>
          <c:marker>
            <c:symbol val="none"/>
          </c:marker>
          <c:cat>
            <c:numRef>
              <c:f>'HEI group'!$B$3:$O$3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'HEI group'!$B$18:$O$18</c:f>
              <c:numCache>
                <c:formatCode>0%</c:formatCode>
                <c:ptCount val="14"/>
                <c:pt idx="0">
                  <c:v>4.6169121297368859E-2</c:v>
                </c:pt>
                <c:pt idx="1">
                  <c:v>4.8998098581249087E-2</c:v>
                </c:pt>
                <c:pt idx="2">
                  <c:v>4.5461899369034137E-2</c:v>
                </c:pt>
                <c:pt idx="3">
                  <c:v>3.7612572841250219E-2</c:v>
                </c:pt>
                <c:pt idx="4">
                  <c:v>4.6490915568222303E-2</c:v>
                </c:pt>
                <c:pt idx="5">
                  <c:v>5.1630010918733427E-2</c:v>
                </c:pt>
                <c:pt idx="6">
                  <c:v>5.0512781264350222E-2</c:v>
                </c:pt>
                <c:pt idx="7">
                  <c:v>5.6007860752386299E-2</c:v>
                </c:pt>
                <c:pt idx="8">
                  <c:v>5.4605149472956624E-2</c:v>
                </c:pt>
                <c:pt idx="9">
                  <c:v>5.3343239227340265E-2</c:v>
                </c:pt>
                <c:pt idx="10">
                  <c:v>5.0555967383246851E-2</c:v>
                </c:pt>
                <c:pt idx="11">
                  <c:v>4.8318734105679571E-2</c:v>
                </c:pt>
                <c:pt idx="12">
                  <c:v>4.3496681259709083E-2</c:v>
                </c:pt>
                <c:pt idx="13">
                  <c:v>4.332827376845591E-2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69B-4AC5-B816-A48E3F5E4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87104"/>
        <c:axId val="248076224"/>
      </c:lineChart>
      <c:catAx>
        <c:axId val="24808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076224"/>
        <c:crosses val="autoZero"/>
        <c:auto val="1"/>
        <c:lblAlgn val="ctr"/>
        <c:lblOffset val="100"/>
        <c:noMultiLvlLbl val="0"/>
      </c:catAx>
      <c:valAx>
        <c:axId val="24807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087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 degree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'HEI group'!$A$29</c:f>
              <c:strCache>
                <c:ptCount val="1"/>
                <c:pt idx="0">
                  <c:v>Russell Group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group'!$B$29:$L$29</c15:sqref>
                  </c15:fullRef>
                </c:ext>
              </c:extLst>
              <c:f>'HEI group'!$E$29:$L$29</c:f>
              <c:numCache>
                <c:formatCode>0%</c:formatCode>
                <c:ptCount val="8"/>
                <c:pt idx="0">
                  <c:v>0.89901477832512311</c:v>
                </c:pt>
                <c:pt idx="1">
                  <c:v>0.91323529411764703</c:v>
                </c:pt>
                <c:pt idx="2">
                  <c:v>0.91382978723404251</c:v>
                </c:pt>
                <c:pt idx="3">
                  <c:v>0.91950886766712137</c:v>
                </c:pt>
                <c:pt idx="4">
                  <c:v>0.91192230408573338</c:v>
                </c:pt>
                <c:pt idx="5">
                  <c:v>0.92405063291139244</c:v>
                </c:pt>
                <c:pt idx="6">
                  <c:v>0.90169491525423728</c:v>
                </c:pt>
                <c:pt idx="7">
                  <c:v>0.90416793428658349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96-4323-AEA3-3CC927CCE9F9}"/>
            </c:ext>
          </c:extLst>
        </c:ser>
        <c:ser>
          <c:idx val="2"/>
          <c:order val="1"/>
          <c:tx>
            <c:strRef>
              <c:f>'HEI group'!$A$30</c:f>
              <c:strCache>
                <c:ptCount val="1"/>
                <c:pt idx="0">
                  <c:v>Top third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group'!$B$30:$L$30</c15:sqref>
                  </c15:fullRef>
                </c:ext>
              </c:extLst>
              <c:f>'HEI group'!$E$30:$L$30</c:f>
              <c:numCache>
                <c:formatCode>0%</c:formatCode>
                <c:ptCount val="8"/>
                <c:pt idx="0">
                  <c:v>0.89548954895489552</c:v>
                </c:pt>
                <c:pt idx="1">
                  <c:v>0.90827285921625545</c:v>
                </c:pt>
                <c:pt idx="2">
                  <c:v>0.91417497231450717</c:v>
                </c:pt>
                <c:pt idx="3">
                  <c:v>0.91554236373448461</c:v>
                </c:pt>
                <c:pt idx="4">
                  <c:v>0.90873634945397819</c:v>
                </c:pt>
                <c:pt idx="5">
                  <c:v>0.92176470588235293</c:v>
                </c:pt>
                <c:pt idx="6">
                  <c:v>0.90130767332839867</c:v>
                </c:pt>
                <c:pt idx="7">
                  <c:v>0.89137847053093033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96-4323-AEA3-3CC927CCE9F9}"/>
            </c:ext>
          </c:extLst>
        </c:ser>
        <c:ser>
          <c:idx val="3"/>
          <c:order val="2"/>
          <c:tx>
            <c:strRef>
              <c:f>'HEI group'!$A$31</c:f>
              <c:strCache>
                <c:ptCount val="1"/>
                <c:pt idx="0">
                  <c:v>University Alliance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group'!$B$31:$L$31</c15:sqref>
                  </c15:fullRef>
                </c:ext>
              </c:extLst>
              <c:f>'HEI group'!$E$31:$L$31</c:f>
              <c:numCache>
                <c:formatCode>0%</c:formatCode>
                <c:ptCount val="8"/>
                <c:pt idx="0">
                  <c:v>0.745057232049948</c:v>
                </c:pt>
                <c:pt idx="1">
                  <c:v>0.76136363636363635</c:v>
                </c:pt>
                <c:pt idx="2">
                  <c:v>0.78593508500772802</c:v>
                </c:pt>
                <c:pt idx="3">
                  <c:v>0.7575075075075075</c:v>
                </c:pt>
                <c:pt idx="4">
                  <c:v>0.79462571976967367</c:v>
                </c:pt>
                <c:pt idx="5">
                  <c:v>0.85227272727272729</c:v>
                </c:pt>
                <c:pt idx="6">
                  <c:v>0.83550488599348538</c:v>
                </c:pt>
                <c:pt idx="7">
                  <c:v>0.82961124896608762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96-4323-AEA3-3CC927CCE9F9}"/>
            </c:ext>
          </c:extLst>
        </c:ser>
        <c:ser>
          <c:idx val="0"/>
          <c:order val="3"/>
          <c:tx>
            <c:strRef>
              <c:f>'HEI group'!$A$32</c:f>
              <c:strCache>
                <c:ptCount val="1"/>
                <c:pt idx="0">
                  <c:v>Million +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group'!$B$32:$L$32</c15:sqref>
                  </c15:fullRef>
                </c:ext>
              </c:extLst>
              <c:f>'HEI group'!$E$32:$L$32</c:f>
              <c:numCache>
                <c:formatCode>0%</c:formatCode>
                <c:ptCount val="8"/>
                <c:pt idx="0">
                  <c:v>0.74496644295302017</c:v>
                </c:pt>
                <c:pt idx="1">
                  <c:v>0.74045801526717558</c:v>
                </c:pt>
                <c:pt idx="2">
                  <c:v>0.70253164556962022</c:v>
                </c:pt>
                <c:pt idx="3">
                  <c:v>0.75124378109452739</c:v>
                </c:pt>
                <c:pt idx="4">
                  <c:v>0.81818181818181823</c:v>
                </c:pt>
                <c:pt idx="5">
                  <c:v>0.7471910112359551</c:v>
                </c:pt>
                <c:pt idx="6">
                  <c:v>0.72619047619047616</c:v>
                </c:pt>
                <c:pt idx="7">
                  <c:v>0.77272727272727271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96-4323-AEA3-3CC927CCE9F9}"/>
            </c:ext>
          </c:extLst>
        </c:ser>
        <c:ser>
          <c:idx val="4"/>
          <c:order val="4"/>
          <c:tx>
            <c:strRef>
              <c:f>'HEI group'!$A$33</c:f>
              <c:strCache>
                <c:ptCount val="1"/>
                <c:pt idx="0">
                  <c:v>Guild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group'!$B$33:$L$33</c15:sqref>
                  </c15:fullRef>
                </c:ext>
              </c:extLst>
              <c:f>'HEI group'!$E$33:$L$33</c:f>
              <c:numCache>
                <c:formatCode>0%</c:formatCode>
                <c:ptCount val="8"/>
                <c:pt idx="0">
                  <c:v>0.77722772277227725</c:v>
                </c:pt>
                <c:pt idx="1">
                  <c:v>0.71063829787234045</c:v>
                </c:pt>
                <c:pt idx="2">
                  <c:v>0.70567375886524819</c:v>
                </c:pt>
                <c:pt idx="3">
                  <c:v>0.74164133738601823</c:v>
                </c:pt>
                <c:pt idx="4">
                  <c:v>0.8293413173652695</c:v>
                </c:pt>
                <c:pt idx="5">
                  <c:v>0.75793650793650791</c:v>
                </c:pt>
                <c:pt idx="6">
                  <c:v>0.71875</c:v>
                </c:pt>
                <c:pt idx="7">
                  <c:v>0.74025974025974028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96-4323-AEA3-3CC927CCE9F9}"/>
            </c:ext>
          </c:extLst>
        </c:ser>
        <c:ser>
          <c:idx val="5"/>
          <c:order val="5"/>
          <c:tx>
            <c:strRef>
              <c:f>'HEI group'!$A$34</c:f>
              <c:strCache>
                <c:ptCount val="1"/>
                <c:pt idx="0">
                  <c:v>Cathedrals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'HEI group'!$B$3:$L$3</c15:sqref>
                  </c15:fullRef>
                </c:ext>
              </c:extLst>
              <c:f>'HEI group'!$E$3:$L$3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'HEI group'!$B$34:$L$34</c15:sqref>
                  </c15:fullRef>
                </c:ext>
              </c:extLst>
              <c:f>'HEI group'!$E$34:$L$34</c:f>
              <c:numCache>
                <c:formatCode>0%</c:formatCode>
                <c:ptCount val="8"/>
                <c:pt idx="0">
                  <c:v>0.69483568075117375</c:v>
                </c:pt>
                <c:pt idx="1">
                  <c:v>0.72796934865900387</c:v>
                </c:pt>
                <c:pt idx="2">
                  <c:v>0.71601208459214505</c:v>
                </c:pt>
                <c:pt idx="3">
                  <c:v>0.77575757575757576</c:v>
                </c:pt>
                <c:pt idx="4">
                  <c:v>0.8571428571428571</c:v>
                </c:pt>
                <c:pt idx="5">
                  <c:v>0.80063291139240511</c:v>
                </c:pt>
                <c:pt idx="6">
                  <c:v>0.77158774373259054</c:v>
                </c:pt>
                <c:pt idx="7">
                  <c:v>0.78299120234604103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96-4323-AEA3-3CC927CCE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76768"/>
        <c:axId val="248084384"/>
      </c:lineChart>
      <c:catAx>
        <c:axId val="24807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084384"/>
        <c:crosses val="autoZero"/>
        <c:auto val="1"/>
        <c:lblAlgn val="ctr"/>
        <c:lblOffset val="100"/>
        <c:noMultiLvlLbl val="0"/>
      </c:catAx>
      <c:valAx>
        <c:axId val="248084384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0767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'School type'!$A$13</c:f>
              <c:strCache>
                <c:ptCount val="1"/>
                <c:pt idx="0">
                  <c:v>Selective state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type'!$B$13:$O$13</c:f>
              <c:numCache>
                <c:formatCode>0%</c:formatCode>
                <c:ptCount val="14"/>
                <c:pt idx="0">
                  <c:v>0.11070660268078769</c:v>
                </c:pt>
                <c:pt idx="1">
                  <c:v>0.11130612841889717</c:v>
                </c:pt>
                <c:pt idx="2">
                  <c:v>0.10791134120692444</c:v>
                </c:pt>
                <c:pt idx="3">
                  <c:v>0.11124845488257108</c:v>
                </c:pt>
                <c:pt idx="4">
                  <c:v>0.10865692910580692</c:v>
                </c:pt>
                <c:pt idx="5">
                  <c:v>0.10497582280455467</c:v>
                </c:pt>
                <c:pt idx="6">
                  <c:v>0.11281187815704882</c:v>
                </c:pt>
                <c:pt idx="7">
                  <c:v>0.11173498034811903</c:v>
                </c:pt>
                <c:pt idx="8">
                  <c:v>0.11283912217038189</c:v>
                </c:pt>
                <c:pt idx="9">
                  <c:v>0.11664190193164933</c:v>
                </c:pt>
                <c:pt idx="10">
                  <c:v>0.11045218680504076</c:v>
                </c:pt>
                <c:pt idx="11">
                  <c:v>0.10610341904492794</c:v>
                </c:pt>
                <c:pt idx="12">
                  <c:v>0.10605846631831663</c:v>
                </c:pt>
                <c:pt idx="13">
                  <c:v>0.10597488615979025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9A-452A-9A59-507F0F9AE7AA}"/>
            </c:ext>
          </c:extLst>
        </c:ser>
        <c:ser>
          <c:idx val="2"/>
          <c:order val="1"/>
          <c:tx>
            <c:strRef>
              <c:f>'School type'!$A$14</c:f>
              <c:strCache>
                <c:ptCount val="1"/>
                <c:pt idx="0">
                  <c:v>Non-selective state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type'!$B$14:$O$14</c:f>
              <c:numCache>
                <c:formatCode>0%</c:formatCode>
                <c:ptCount val="14"/>
                <c:pt idx="0">
                  <c:v>0.47691543935131558</c:v>
                </c:pt>
                <c:pt idx="1">
                  <c:v>0.4696504314757935</c:v>
                </c:pt>
                <c:pt idx="2">
                  <c:v>0.48244620611551531</c:v>
                </c:pt>
                <c:pt idx="3">
                  <c:v>0.47978103478721523</c:v>
                </c:pt>
                <c:pt idx="4">
                  <c:v>0.46740292126825794</c:v>
                </c:pt>
                <c:pt idx="5">
                  <c:v>0.45843082202464513</c:v>
                </c:pt>
                <c:pt idx="6">
                  <c:v>0.46165620694933412</c:v>
                </c:pt>
                <c:pt idx="7">
                  <c:v>0.4585906793935991</c:v>
                </c:pt>
                <c:pt idx="8">
                  <c:v>0.4416796267496112</c:v>
                </c:pt>
                <c:pt idx="9">
                  <c:v>0.45408618127786032</c:v>
                </c:pt>
                <c:pt idx="10">
                  <c:v>0.4630096367679763</c:v>
                </c:pt>
                <c:pt idx="11">
                  <c:v>0.4749929358575869</c:v>
                </c:pt>
                <c:pt idx="12">
                  <c:v>0.47832227086569695</c:v>
                </c:pt>
                <c:pt idx="13">
                  <c:v>0.4832344418380019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9A-452A-9A59-507F0F9AE7AA}"/>
            </c:ext>
          </c:extLst>
        </c:ser>
        <c:ser>
          <c:idx val="3"/>
          <c:order val="2"/>
          <c:tx>
            <c:strRef>
              <c:f>'School type'!$A$15</c:f>
              <c:strCache>
                <c:ptCount val="1"/>
                <c:pt idx="0">
                  <c:v>Independent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type'!$B$15:$O$15</c:f>
              <c:numCache>
                <c:formatCode>0%</c:formatCode>
                <c:ptCount val="14"/>
                <c:pt idx="0">
                  <c:v>0.18864802250537813</c:v>
                </c:pt>
                <c:pt idx="1">
                  <c:v>0.19101945297645165</c:v>
                </c:pt>
                <c:pt idx="2">
                  <c:v>0.19381977026371136</c:v>
                </c:pt>
                <c:pt idx="3">
                  <c:v>0.19830478544940844</c:v>
                </c:pt>
                <c:pt idx="4">
                  <c:v>0.2146419665122907</c:v>
                </c:pt>
                <c:pt idx="5">
                  <c:v>0.19996880361878022</c:v>
                </c:pt>
                <c:pt idx="6">
                  <c:v>0.21383744068574928</c:v>
                </c:pt>
                <c:pt idx="7">
                  <c:v>0.2109769792251544</c:v>
                </c:pt>
                <c:pt idx="8">
                  <c:v>0.21548297909106617</c:v>
                </c:pt>
                <c:pt idx="9">
                  <c:v>0.21322436849925705</c:v>
                </c:pt>
                <c:pt idx="10">
                  <c:v>0.19540400296515939</c:v>
                </c:pt>
                <c:pt idx="11">
                  <c:v>0.19850240180842046</c:v>
                </c:pt>
                <c:pt idx="12">
                  <c:v>0.1941816127665584</c:v>
                </c:pt>
                <c:pt idx="13">
                  <c:v>0.18862977783910584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9A-452A-9A59-507F0F9AE7AA}"/>
            </c:ext>
          </c:extLst>
        </c:ser>
        <c:ser>
          <c:idx val="0"/>
          <c:order val="3"/>
          <c:tx>
            <c:strRef>
              <c:f>'School type'!$A$16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type'!$B$16:$O$16</c:f>
              <c:numCache>
                <c:formatCode>0%</c:formatCode>
                <c:ptCount val="14"/>
                <c:pt idx="0">
                  <c:v>0.10226708588449446</c:v>
                </c:pt>
                <c:pt idx="1">
                  <c:v>0.10560187216615474</c:v>
                </c:pt>
                <c:pt idx="2">
                  <c:v>0.11049991910694063</c:v>
                </c:pt>
                <c:pt idx="3">
                  <c:v>9.4472894225675438E-2</c:v>
                </c:pt>
                <c:pt idx="4">
                  <c:v>9.6188101175632354E-2</c:v>
                </c:pt>
                <c:pt idx="5">
                  <c:v>9.4369053189829979E-2</c:v>
                </c:pt>
                <c:pt idx="6">
                  <c:v>9.214755854890555E-2</c:v>
                </c:pt>
                <c:pt idx="7">
                  <c:v>9.5592363840539027E-2</c:v>
                </c:pt>
                <c:pt idx="8">
                  <c:v>8.6400552963538962E-2</c:v>
                </c:pt>
                <c:pt idx="9">
                  <c:v>8.8112927191679055E-2</c:v>
                </c:pt>
                <c:pt idx="10">
                  <c:v>0.10348406226834693</c:v>
                </c:pt>
                <c:pt idx="11">
                  <c:v>9.8897993783554683E-2</c:v>
                </c:pt>
                <c:pt idx="12">
                  <c:v>9.6596525914418863E-2</c:v>
                </c:pt>
                <c:pt idx="13">
                  <c:v>9.4383882986063192E-2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9A-452A-9A59-507F0F9AE7AA}"/>
            </c:ext>
          </c:extLst>
        </c:ser>
        <c:ser>
          <c:idx val="4"/>
          <c:order val="4"/>
          <c:tx>
            <c:strRef>
              <c:f>'School type'!$A$17</c:f>
              <c:strCache>
                <c:ptCount val="1"/>
                <c:pt idx="0">
                  <c:v>FE college</c:v>
                </c:pt>
              </c:strCache>
            </c:strRef>
          </c:tx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type'!$B$17:$O$17</c:f>
              <c:numCache>
                <c:formatCode>0%</c:formatCode>
                <c:ptCount val="14"/>
                <c:pt idx="0">
                  <c:v>6.9005460863809362E-2</c:v>
                </c:pt>
                <c:pt idx="1">
                  <c:v>7.1083808688021055E-2</c:v>
                </c:pt>
                <c:pt idx="2">
                  <c:v>6.5846950331661547E-2</c:v>
                </c:pt>
                <c:pt idx="3">
                  <c:v>7.3635882041320849E-2</c:v>
                </c:pt>
                <c:pt idx="4">
                  <c:v>7.0537940862130388E-2</c:v>
                </c:pt>
                <c:pt idx="5">
                  <c:v>6.8788020589611601E-2</c:v>
                </c:pt>
                <c:pt idx="6">
                  <c:v>6.8727996326343174E-2</c:v>
                </c:pt>
                <c:pt idx="7">
                  <c:v>6.1482313307130824E-2</c:v>
                </c:pt>
                <c:pt idx="8">
                  <c:v>5.8406773803352338E-2</c:v>
                </c:pt>
                <c:pt idx="9">
                  <c:v>5.7355126300148586E-2</c:v>
                </c:pt>
                <c:pt idx="10">
                  <c:v>5.796886582653818E-2</c:v>
                </c:pt>
                <c:pt idx="11">
                  <c:v>6.004521051144391E-2</c:v>
                </c:pt>
                <c:pt idx="12">
                  <c:v>5.6065527467871773E-2</c:v>
                </c:pt>
                <c:pt idx="13">
                  <c:v>5.1469573616668964E-2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99A-452A-9A59-507F0F9AE7AA}"/>
            </c:ext>
          </c:extLst>
        </c:ser>
        <c:ser>
          <c:idx val="5"/>
          <c:order val="5"/>
          <c:tx>
            <c:strRef>
              <c:f>'School type'!$A$18</c:f>
              <c:strCache>
                <c:ptCount val="1"/>
                <c:pt idx="0">
                  <c:v>Other / no data available</c:v>
                </c:pt>
              </c:strCache>
            </c:strRef>
          </c:tx>
          <c:marker>
            <c:symbol val="none"/>
          </c:marker>
          <c:cat>
            <c:numRef>
              <c:f>'School type'!$B$3:$O$3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'School type'!$B$18:$O$18</c:f>
              <c:numCache>
                <c:formatCode>0%</c:formatCode>
                <c:ptCount val="14"/>
                <c:pt idx="0">
                  <c:v>5.2457388714214792E-2</c:v>
                </c:pt>
                <c:pt idx="1">
                  <c:v>5.1338306274681875E-2</c:v>
                </c:pt>
                <c:pt idx="2">
                  <c:v>3.9475812975246723E-2</c:v>
                </c:pt>
                <c:pt idx="3">
                  <c:v>4.2556948613808938E-2</c:v>
                </c:pt>
                <c:pt idx="4">
                  <c:v>4.2572141075881725E-2</c:v>
                </c:pt>
                <c:pt idx="5">
                  <c:v>7.346747777257838E-2</c:v>
                </c:pt>
                <c:pt idx="6">
                  <c:v>5.0818919332619013E-2</c:v>
                </c:pt>
                <c:pt idx="7">
                  <c:v>6.1622683885457608E-2</c:v>
                </c:pt>
                <c:pt idx="8">
                  <c:v>8.5190945222049425E-2</c:v>
                </c:pt>
                <c:pt idx="9">
                  <c:v>7.0579494799405645E-2</c:v>
                </c:pt>
                <c:pt idx="10">
                  <c:v>6.9681245366938468E-2</c:v>
                </c:pt>
                <c:pt idx="11">
                  <c:v>6.1316756145803897E-2</c:v>
                </c:pt>
                <c:pt idx="12">
                  <c:v>6.8775596667137409E-2</c:v>
                </c:pt>
                <c:pt idx="13">
                  <c:v>7.6307437560369812E-2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99A-452A-9A59-507F0F9AE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83840"/>
        <c:axId val="248085472"/>
      </c:lineChart>
      <c:catAx>
        <c:axId val="24808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085472"/>
        <c:crosses val="autoZero"/>
        <c:auto val="1"/>
        <c:lblAlgn val="ctr"/>
        <c:lblOffset val="100"/>
        <c:noMultiLvlLbl val="0"/>
      </c:catAx>
      <c:valAx>
        <c:axId val="24808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083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 degree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'School type'!$A$29</c:f>
              <c:strCache>
                <c:ptCount val="1"/>
                <c:pt idx="0">
                  <c:v>Selective state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type'!$B$29:$L$29</c15:sqref>
                  </c15:fullRef>
                </c:ext>
              </c:extLst>
              <c:f>'School type'!$E$29:$L$29</c:f>
              <c:numCache>
                <c:formatCode>0%</c:formatCode>
                <c:ptCount val="8"/>
                <c:pt idx="0">
                  <c:v>0.90476190476190477</c:v>
                </c:pt>
                <c:pt idx="1">
                  <c:v>0.89508196721311473</c:v>
                </c:pt>
                <c:pt idx="2">
                  <c:v>0.90044576523031206</c:v>
                </c:pt>
                <c:pt idx="3">
                  <c:v>0.89552238805970152</c:v>
                </c:pt>
                <c:pt idx="4">
                  <c:v>0.90829145728643212</c:v>
                </c:pt>
                <c:pt idx="5">
                  <c:v>0.91271056661562022</c:v>
                </c:pt>
                <c:pt idx="6">
                  <c:v>0.89299363057324843</c:v>
                </c:pt>
                <c:pt idx="7">
                  <c:v>0.90604026845637586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E7-483D-9BE5-F3EDE190DB19}"/>
            </c:ext>
          </c:extLst>
        </c:ser>
        <c:ser>
          <c:idx val="2"/>
          <c:order val="1"/>
          <c:tx>
            <c:strRef>
              <c:f>'School type'!$A$30</c:f>
              <c:strCache>
                <c:ptCount val="1"/>
                <c:pt idx="0">
                  <c:v>Non-selective state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type'!$B$30:$L$30</c15:sqref>
                  </c15:fullRef>
                </c:ext>
              </c:extLst>
              <c:f>'School type'!$E$30:$L$30</c:f>
              <c:numCache>
                <c:formatCode>0%</c:formatCode>
                <c:ptCount val="8"/>
                <c:pt idx="0">
                  <c:v>0.83437615016562383</c:v>
                </c:pt>
                <c:pt idx="1">
                  <c:v>0.85708841463414631</c:v>
                </c:pt>
                <c:pt idx="2">
                  <c:v>0.85471248724055804</c:v>
                </c:pt>
                <c:pt idx="3">
                  <c:v>0.85775862068965514</c:v>
                </c:pt>
                <c:pt idx="4">
                  <c:v>0.87021732476277935</c:v>
                </c:pt>
                <c:pt idx="5">
                  <c:v>0.88732394366197187</c:v>
                </c:pt>
                <c:pt idx="6">
                  <c:v>0.86943717277486909</c:v>
                </c:pt>
                <c:pt idx="7">
                  <c:v>0.86071085494716615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E7-483D-9BE5-F3EDE190DB19}"/>
            </c:ext>
          </c:extLst>
        </c:ser>
        <c:ser>
          <c:idx val="3"/>
          <c:order val="2"/>
          <c:tx>
            <c:strRef>
              <c:f>'School type'!$A$31</c:f>
              <c:strCache>
                <c:ptCount val="1"/>
                <c:pt idx="0">
                  <c:v>Independent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type'!$B$31:$L$31</c15:sqref>
                  </c15:fullRef>
                </c:ext>
              </c:extLst>
              <c:f>'School type'!$E$31:$L$31</c:f>
              <c:numCache>
                <c:formatCode>0%</c:formatCode>
                <c:ptCount val="8"/>
                <c:pt idx="0">
                  <c:v>0.90471950133570789</c:v>
                </c:pt>
                <c:pt idx="1">
                  <c:v>0.89460580912863075</c:v>
                </c:pt>
                <c:pt idx="2">
                  <c:v>0.90015600624024961</c:v>
                </c:pt>
                <c:pt idx="3">
                  <c:v>0.91052254831782387</c:v>
                </c:pt>
                <c:pt idx="4">
                  <c:v>0.91084497671324016</c:v>
                </c:pt>
                <c:pt idx="5">
                  <c:v>0.92221331194867684</c:v>
                </c:pt>
                <c:pt idx="6">
                  <c:v>0.9031358885017422</c:v>
                </c:pt>
                <c:pt idx="7">
                  <c:v>0.88543247344461307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FE7-483D-9BE5-F3EDE190DB19}"/>
            </c:ext>
          </c:extLst>
        </c:ser>
        <c:ser>
          <c:idx val="0"/>
          <c:order val="3"/>
          <c:tx>
            <c:strRef>
              <c:f>'School type'!$A$32</c:f>
              <c:strCache>
                <c:ptCount val="1"/>
                <c:pt idx="0">
                  <c:v>Sixth form college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type'!$B$32:$L$32</c15:sqref>
                  </c15:fullRef>
                </c:ext>
              </c:extLst>
              <c:f>'School type'!$E$32:$L$32</c:f>
              <c:numCache>
                <c:formatCode>0%</c:formatCode>
                <c:ptCount val="8"/>
                <c:pt idx="0">
                  <c:v>0.82429906542056075</c:v>
                </c:pt>
                <c:pt idx="1">
                  <c:v>0.82407407407407407</c:v>
                </c:pt>
                <c:pt idx="2">
                  <c:v>0.82148760330578507</c:v>
                </c:pt>
                <c:pt idx="3">
                  <c:v>0.82392026578073085</c:v>
                </c:pt>
                <c:pt idx="4">
                  <c:v>0.84875183553597655</c:v>
                </c:pt>
                <c:pt idx="5">
                  <c:v>0.86799999999999999</c:v>
                </c:pt>
                <c:pt idx="6">
                  <c:v>0.88532883642495785</c:v>
                </c:pt>
                <c:pt idx="7">
                  <c:v>0.86962750716332382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FE7-483D-9BE5-F3EDE190DB19}"/>
            </c:ext>
          </c:extLst>
        </c:ser>
        <c:ser>
          <c:idx val="4"/>
          <c:order val="4"/>
          <c:tx>
            <c:strRef>
              <c:f>'School type'!$A$33</c:f>
              <c:strCache>
                <c:ptCount val="1"/>
                <c:pt idx="0">
                  <c:v>FE college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type'!$B$33:$L$33</c15:sqref>
                  </c15:fullRef>
                </c:ext>
              </c:extLst>
              <c:f>'School type'!$E$33:$L$33</c:f>
              <c:numCache>
                <c:formatCode>0%</c:formatCode>
                <c:ptCount val="8"/>
                <c:pt idx="0">
                  <c:v>0.76498800959232616</c:v>
                </c:pt>
                <c:pt idx="1">
                  <c:v>0.74747474747474751</c:v>
                </c:pt>
                <c:pt idx="2">
                  <c:v>0.76417233560090703</c:v>
                </c:pt>
                <c:pt idx="3">
                  <c:v>0.73942093541202669</c:v>
                </c:pt>
                <c:pt idx="4">
                  <c:v>0.78082191780821919</c:v>
                </c:pt>
                <c:pt idx="5">
                  <c:v>0.79289940828402372</c:v>
                </c:pt>
                <c:pt idx="6">
                  <c:v>0.78238341968911918</c:v>
                </c:pt>
                <c:pt idx="7">
                  <c:v>0.78005115089514065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FE7-483D-9BE5-F3EDE190DB19}"/>
            </c:ext>
          </c:extLst>
        </c:ser>
        <c:ser>
          <c:idx val="5"/>
          <c:order val="5"/>
          <c:tx>
            <c:strRef>
              <c:f>'School type'!$A$34</c:f>
              <c:strCache>
                <c:ptCount val="1"/>
                <c:pt idx="0">
                  <c:v>Other / no data available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'School type'!$B$3:$L$3</c15:sqref>
                  </c15:fullRef>
                </c:ext>
              </c:extLst>
              <c:f>'School type'!$E$3:$L$3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'School type'!$B$34:$L$34</c15:sqref>
                  </c15:fullRef>
                </c:ext>
              </c:extLst>
              <c:f>'School type'!$E$34:$L$34</c:f>
              <c:numCache>
                <c:formatCode>0%</c:formatCode>
                <c:ptCount val="8"/>
                <c:pt idx="0">
                  <c:v>0.64730290456431538</c:v>
                </c:pt>
                <c:pt idx="1">
                  <c:v>0.58158995815899583</c:v>
                </c:pt>
                <c:pt idx="2">
                  <c:v>0.75583864118895971</c:v>
                </c:pt>
                <c:pt idx="3">
                  <c:v>0.73192771084337349</c:v>
                </c:pt>
                <c:pt idx="4">
                  <c:v>0.78359908883826879</c:v>
                </c:pt>
                <c:pt idx="5">
                  <c:v>0.77484787018255574</c:v>
                </c:pt>
                <c:pt idx="6">
                  <c:v>0.74947368421052629</c:v>
                </c:pt>
                <c:pt idx="7">
                  <c:v>0.74255319148936172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FE7-483D-9BE5-F3EDE190D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86016"/>
        <c:axId val="248071872"/>
      </c:lineChart>
      <c:catAx>
        <c:axId val="24808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071872"/>
        <c:crosses val="autoZero"/>
        <c:auto val="1"/>
        <c:lblAlgn val="ctr"/>
        <c:lblOffset val="100"/>
        <c:noMultiLvlLbl val="0"/>
      </c:catAx>
      <c:valAx>
        <c:axId val="248071872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0860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535353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535353"/>
                </a:solidFill>
              </a:rPr>
              <a:t>Completed degree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53535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Percent completing degree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Summary!$B$3:$M$3</c15:sqref>
                  </c15:fullRef>
                </c:ext>
              </c:extLst>
              <c:f>Summary!$E$3:$M$3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Summary!$B$8:$M$8</c15:sqref>
                  </c15:fullRef>
                </c:ext>
              </c:extLst>
              <c:f>Summary!$E$8:$M$8</c:f>
              <c:numCache>
                <c:formatCode>0%</c:formatCode>
                <c:ptCount val="9"/>
                <c:pt idx="0">
                  <c:v>0.8421331449761611</c:v>
                </c:pt>
                <c:pt idx="1">
                  <c:v>0.84663341645885282</c:v>
                </c:pt>
                <c:pt idx="2">
                  <c:v>0.85197317111215098</c:v>
                </c:pt>
                <c:pt idx="3">
                  <c:v>0.85565590081126586</c:v>
                </c:pt>
                <c:pt idx="4">
                  <c:v>0.87015721504772603</c:v>
                </c:pt>
                <c:pt idx="5">
                  <c:v>0.88094003801624332</c:v>
                </c:pt>
                <c:pt idx="6">
                  <c:v>0.86731054977711741</c:v>
                </c:pt>
                <c:pt idx="7">
                  <c:v>0.85856189770200153</c:v>
                </c:pt>
                <c:pt idx="8">
                  <c:v>0.71757558632382024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92-47B5-B53C-531ACEA50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38000"/>
        <c:axId val="205544528"/>
      </c:lineChart>
      <c:catAx>
        <c:axId val="20553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4528"/>
        <c:crosses val="autoZero"/>
        <c:auto val="1"/>
        <c:lblAlgn val="ctr"/>
        <c:lblOffset val="100"/>
        <c:noMultiLvlLbl val="0"/>
      </c:catAx>
      <c:valAx>
        <c:axId val="20554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Gender!$A$9</c:f>
              <c:strCache>
                <c:ptCount val="1"/>
                <c:pt idx="0">
                  <c:v>Female students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Gender!$B$3:$O$3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Gender!$B$9:$O$9</c:f>
              <c:numCache>
                <c:formatCode>0%</c:formatCode>
                <c:ptCount val="14"/>
                <c:pt idx="0">
                  <c:v>0.46748303822604664</c:v>
                </c:pt>
                <c:pt idx="1">
                  <c:v>0.48003510311540148</c:v>
                </c:pt>
                <c:pt idx="2">
                  <c:v>0.48325513670927034</c:v>
                </c:pt>
                <c:pt idx="3">
                  <c:v>0.49690976514215079</c:v>
                </c:pt>
                <c:pt idx="4">
                  <c:v>0.48129675810473815</c:v>
                </c:pt>
                <c:pt idx="5">
                  <c:v>0.48541569177975352</c:v>
                </c:pt>
                <c:pt idx="6">
                  <c:v>0.4889024950252564</c:v>
                </c:pt>
                <c:pt idx="7">
                  <c:v>0.49017405951712523</c:v>
                </c:pt>
                <c:pt idx="8">
                  <c:v>0.50164161050630729</c:v>
                </c:pt>
                <c:pt idx="9">
                  <c:v>0.51768202080237746</c:v>
                </c:pt>
                <c:pt idx="10">
                  <c:v>0.53535952557449962</c:v>
                </c:pt>
                <c:pt idx="11">
                  <c:v>0.54803616840915514</c:v>
                </c:pt>
                <c:pt idx="12">
                  <c:v>0.54865132043496678</c:v>
                </c:pt>
                <c:pt idx="13">
                  <c:v>0.56299158272388572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C4-4747-8FA9-D9337FA7752A}"/>
            </c:ext>
          </c:extLst>
        </c:ser>
        <c:ser>
          <c:idx val="1"/>
          <c:order val="1"/>
          <c:tx>
            <c:strRef>
              <c:f>Gender!$A$10</c:f>
              <c:strCache>
                <c:ptCount val="1"/>
                <c:pt idx="0">
                  <c:v>Non-female students</c:v>
                </c:pt>
              </c:strCache>
            </c:strRef>
          </c:tx>
          <c:marker>
            <c:symbol val="none"/>
          </c:marker>
          <c:cat>
            <c:numRef>
              <c:f>Gender!$B$3:$O$3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Gender!$B$10:$O$10</c:f>
              <c:numCache>
                <c:formatCode>0%</c:formatCode>
                <c:ptCount val="14"/>
                <c:pt idx="0">
                  <c:v>0.53251696177395336</c:v>
                </c:pt>
                <c:pt idx="1">
                  <c:v>0.51996489688459846</c:v>
                </c:pt>
                <c:pt idx="2">
                  <c:v>0.51674486329072966</c:v>
                </c:pt>
                <c:pt idx="3">
                  <c:v>0.50309023485784921</c:v>
                </c:pt>
                <c:pt idx="4">
                  <c:v>0.51870324189526185</c:v>
                </c:pt>
                <c:pt idx="5">
                  <c:v>0.51458430822024648</c:v>
                </c:pt>
                <c:pt idx="6">
                  <c:v>0.5110975049747436</c:v>
                </c:pt>
                <c:pt idx="7">
                  <c:v>0.50982594048287477</c:v>
                </c:pt>
                <c:pt idx="8">
                  <c:v>0.49835838949369277</c:v>
                </c:pt>
                <c:pt idx="9">
                  <c:v>0.48231797919762259</c:v>
                </c:pt>
                <c:pt idx="10">
                  <c:v>0.46464047442550038</c:v>
                </c:pt>
                <c:pt idx="11">
                  <c:v>0.45196383159084486</c:v>
                </c:pt>
                <c:pt idx="12">
                  <c:v>0.45134867956503316</c:v>
                </c:pt>
                <c:pt idx="13">
                  <c:v>0.43700841727611428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C4-4747-8FA9-D9337FA77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47248"/>
        <c:axId val="205539088"/>
      </c:lineChart>
      <c:catAx>
        <c:axId val="2055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9088"/>
        <c:crosses val="autoZero"/>
        <c:auto val="1"/>
        <c:lblAlgn val="ctr"/>
        <c:lblOffset val="100"/>
        <c:noMultiLvlLbl val="0"/>
      </c:catAx>
      <c:valAx>
        <c:axId val="20553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72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</a:t>
            </a:r>
            <a:r>
              <a:rPr lang="en-GB" b="0" baseline="0"/>
              <a:t> degree (%)</a:t>
            </a:r>
            <a:endParaRPr lang="en-GB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Gender!$A$9</c:f>
              <c:strCache>
                <c:ptCount val="1"/>
                <c:pt idx="0">
                  <c:v>Female students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Gender!$B$3:$L$3</c15:sqref>
                  </c15:fullRef>
                </c:ext>
              </c:extLst>
              <c:f>Gender!$E$3:$L$3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Gender!$B$17:$L$17</c15:sqref>
                  </c15:fullRef>
                </c:ext>
              </c:extLst>
              <c:f>Gender!$E$17:$L$17</c:f>
              <c:numCache>
                <c:formatCode>0%</c:formatCode>
                <c:ptCount val="8"/>
                <c:pt idx="0">
                  <c:v>0.8610518834399431</c:v>
                </c:pt>
                <c:pt idx="1">
                  <c:v>0.86528497409326421</c:v>
                </c:pt>
                <c:pt idx="2">
                  <c:v>0.88142673521850901</c:v>
                </c:pt>
                <c:pt idx="3">
                  <c:v>0.87946149029430176</c:v>
                </c:pt>
                <c:pt idx="4">
                  <c:v>0.88802978235967922</c:v>
                </c:pt>
                <c:pt idx="5">
                  <c:v>0.90905959352394072</c:v>
                </c:pt>
                <c:pt idx="6">
                  <c:v>0.88375430539609645</c:v>
                </c:pt>
                <c:pt idx="7">
                  <c:v>0.87870396012184993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3C-4252-96D0-746F27AA1537}"/>
            </c:ext>
          </c:extLst>
        </c:ser>
        <c:ser>
          <c:idx val="1"/>
          <c:order val="1"/>
          <c:tx>
            <c:strRef>
              <c:f>Gender!$A$10</c:f>
              <c:strCache>
                <c:ptCount val="1"/>
                <c:pt idx="0">
                  <c:v>Non-female students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Gender!$B$3:$L$3</c15:sqref>
                  </c15:fullRef>
                </c:ext>
              </c:extLst>
              <c:f>Gender!$E$3:$L$3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Gender!$B$18:$L$18</c15:sqref>
                  </c15:fullRef>
                </c:ext>
              </c:extLst>
              <c:f>Gender!$E$18:$L$18</c:f>
              <c:numCache>
                <c:formatCode>0%</c:formatCode>
                <c:ptCount val="8"/>
                <c:pt idx="0">
                  <c:v>0.82344682344682341</c:v>
                </c:pt>
                <c:pt idx="1">
                  <c:v>0.82932692307692313</c:v>
                </c:pt>
                <c:pt idx="2">
                  <c:v>0.82418914822673539</c:v>
                </c:pt>
                <c:pt idx="3">
                  <c:v>0.8328840970350404</c:v>
                </c:pt>
                <c:pt idx="4">
                  <c:v>0.85297356828193838</c:v>
                </c:pt>
                <c:pt idx="5">
                  <c:v>0.85263522884882104</c:v>
                </c:pt>
                <c:pt idx="6">
                  <c:v>0.84966112138016014</c:v>
                </c:pt>
                <c:pt idx="7">
                  <c:v>0.83535417996171024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3C-4252-96D0-746F27AA1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36912"/>
        <c:axId val="205543984"/>
      </c:lineChart>
      <c:catAx>
        <c:axId val="20553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3984"/>
        <c:crosses val="autoZero"/>
        <c:auto val="1"/>
        <c:lblAlgn val="ctr"/>
        <c:lblOffset val="100"/>
        <c:noMultiLvlLbl val="0"/>
      </c:catAx>
      <c:valAx>
        <c:axId val="205543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6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White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Ethnicity!$B$13:$O$13</c:f>
              <c:numCache>
                <c:formatCode>0%</c:formatCode>
                <c:ptCount val="14"/>
                <c:pt idx="0">
                  <c:v>0.93231838490815822</c:v>
                </c:pt>
                <c:pt idx="1">
                  <c:v>0.92365072400175519</c:v>
                </c:pt>
                <c:pt idx="2">
                  <c:v>0.9254165992557839</c:v>
                </c:pt>
                <c:pt idx="3">
                  <c:v>0.92336217552533995</c:v>
                </c:pt>
                <c:pt idx="4">
                  <c:v>0.9285714285714286</c:v>
                </c:pt>
                <c:pt idx="5">
                  <c:v>0.92715644985181722</c:v>
                </c:pt>
                <c:pt idx="6">
                  <c:v>0.91519975508954543</c:v>
                </c:pt>
                <c:pt idx="7">
                  <c:v>0.92012914093206066</c:v>
                </c:pt>
                <c:pt idx="8">
                  <c:v>0.90772420943494037</c:v>
                </c:pt>
                <c:pt idx="9">
                  <c:v>0.90638930163447251</c:v>
                </c:pt>
                <c:pt idx="10">
                  <c:v>0.89621942179392144</c:v>
                </c:pt>
                <c:pt idx="11">
                  <c:v>0.88852783272110769</c:v>
                </c:pt>
                <c:pt idx="12">
                  <c:v>0.88278491738455023</c:v>
                </c:pt>
                <c:pt idx="13">
                  <c:v>0.8814681937353388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CD-4111-9A40-2DF64E0DFF5B}"/>
            </c:ext>
          </c:extLst>
        </c:ser>
        <c:ser>
          <c:idx val="2"/>
          <c:order val="1"/>
          <c:tx>
            <c:v>Black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Ethnicity!$B$14:$O$14</c:f>
              <c:numCache>
                <c:formatCode>0%</c:formatCode>
                <c:ptCount val="14"/>
                <c:pt idx="0">
                  <c:v>5.4608638093662084E-3</c:v>
                </c:pt>
                <c:pt idx="1">
                  <c:v>6.5818341377797277E-3</c:v>
                </c:pt>
                <c:pt idx="2">
                  <c:v>5.6625141562853904E-3</c:v>
                </c:pt>
                <c:pt idx="3">
                  <c:v>6.7102242627582551E-3</c:v>
                </c:pt>
                <c:pt idx="4">
                  <c:v>7.1250445315283219E-3</c:v>
                </c:pt>
                <c:pt idx="5">
                  <c:v>7.4871314927468418E-3</c:v>
                </c:pt>
                <c:pt idx="6">
                  <c:v>8.5718659115260991E-3</c:v>
                </c:pt>
                <c:pt idx="7">
                  <c:v>1.0106681639528355E-2</c:v>
                </c:pt>
                <c:pt idx="8">
                  <c:v>1.1577674097114221E-2</c:v>
                </c:pt>
                <c:pt idx="9">
                  <c:v>1.2778603268945022E-2</c:v>
                </c:pt>
                <c:pt idx="10">
                  <c:v>1.4529280948851002E-2</c:v>
                </c:pt>
                <c:pt idx="11">
                  <c:v>1.7236507487990958E-2</c:v>
                </c:pt>
                <c:pt idx="12">
                  <c:v>1.6664312950148284E-2</c:v>
                </c:pt>
                <c:pt idx="13">
                  <c:v>1.5178694632261626E-2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CD-4111-9A40-2DF64E0DFF5B}"/>
            </c:ext>
          </c:extLst>
        </c:ser>
        <c:ser>
          <c:idx val="3"/>
          <c:order val="2"/>
          <c:tx>
            <c:v>Asian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Ethnicity!$B$15:$O$15</c:f>
              <c:numCache>
                <c:formatCode>0%</c:formatCode>
                <c:ptCount val="14"/>
                <c:pt idx="0">
                  <c:v>2.3001820287936455E-2</c:v>
                </c:pt>
                <c:pt idx="1">
                  <c:v>2.135439520257423E-2</c:v>
                </c:pt>
                <c:pt idx="2">
                  <c:v>2.5885779000161785E-2</c:v>
                </c:pt>
                <c:pt idx="3">
                  <c:v>2.4015539466713757E-2</c:v>
                </c:pt>
                <c:pt idx="4">
                  <c:v>2.3156394727467045E-2</c:v>
                </c:pt>
                <c:pt idx="5">
                  <c:v>2.3241304008734986E-2</c:v>
                </c:pt>
                <c:pt idx="6">
                  <c:v>2.8470840348997398E-2</c:v>
                </c:pt>
                <c:pt idx="7">
                  <c:v>2.7091521617069063E-2</c:v>
                </c:pt>
                <c:pt idx="8">
                  <c:v>3.0412994643165717E-2</c:v>
                </c:pt>
                <c:pt idx="9">
                  <c:v>3.0163447251114413E-2</c:v>
                </c:pt>
                <c:pt idx="10">
                  <c:v>3.6026686434395848E-2</c:v>
                </c:pt>
                <c:pt idx="11">
                  <c:v>4.0689460299519635E-2</c:v>
                </c:pt>
                <c:pt idx="12">
                  <c:v>4.2931789295297278E-2</c:v>
                </c:pt>
                <c:pt idx="13">
                  <c:v>4.5674072029805439E-2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1CD-4111-9A40-2DF64E0DFF5B}"/>
            </c:ext>
          </c:extLst>
        </c:ser>
        <c:ser>
          <c:idx val="4"/>
          <c:order val="3"/>
          <c:tx>
            <c:v>Mixed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Ethnicity!$B$16:$O$16</c:f>
              <c:numCache>
                <c:formatCode>0%</c:formatCode>
                <c:ptCount val="14"/>
                <c:pt idx="0">
                  <c:v>1.6879033592586464E-2</c:v>
                </c:pt>
                <c:pt idx="1">
                  <c:v>2.1061869240895131E-2</c:v>
                </c:pt>
                <c:pt idx="2">
                  <c:v>1.9414334250121339E-2</c:v>
                </c:pt>
                <c:pt idx="3">
                  <c:v>2.5428218258873387E-2</c:v>
                </c:pt>
                <c:pt idx="4">
                  <c:v>2.20876380477378E-2</c:v>
                </c:pt>
                <c:pt idx="5">
                  <c:v>2.5737014506317268E-2</c:v>
                </c:pt>
                <c:pt idx="6">
                  <c:v>2.8623909383131793E-2</c:v>
                </c:pt>
                <c:pt idx="7">
                  <c:v>2.9197080291970802E-2</c:v>
                </c:pt>
                <c:pt idx="8">
                  <c:v>3.2486607914290651E-2</c:v>
                </c:pt>
                <c:pt idx="9">
                  <c:v>3.6701337295690938E-2</c:v>
                </c:pt>
                <c:pt idx="10">
                  <c:v>3.9733135656041516E-2</c:v>
                </c:pt>
                <c:pt idx="11">
                  <c:v>4.0124328906470753E-2</c:v>
                </c:pt>
                <c:pt idx="12">
                  <c:v>4.2931789295297278E-2</c:v>
                </c:pt>
                <c:pt idx="13">
                  <c:v>3.8498689112736302E-2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1CD-4111-9A40-2DF64E0DFF5B}"/>
            </c:ext>
          </c:extLst>
        </c:ser>
        <c:ser>
          <c:idx val="5"/>
          <c:order val="4"/>
          <c:tx>
            <c:v>Other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Ethnicity!$B$17:$O$17</c:f>
              <c:numCache>
                <c:formatCode>0%</c:formatCode>
                <c:ptCount val="14"/>
                <c:pt idx="0">
                  <c:v>1.704451431408241E-2</c:v>
                </c:pt>
                <c:pt idx="1">
                  <c:v>2.1061869240895131E-2</c:v>
                </c:pt>
                <c:pt idx="2">
                  <c:v>2.362077333764763E-2</c:v>
                </c:pt>
                <c:pt idx="3">
                  <c:v>2.0483842486314675E-2</c:v>
                </c:pt>
                <c:pt idx="4">
                  <c:v>1.5853224082650517E-2</c:v>
                </c:pt>
                <c:pt idx="5">
                  <c:v>9.6708781781313369E-3</c:v>
                </c:pt>
                <c:pt idx="6">
                  <c:v>9.7964181846012556E-3</c:v>
                </c:pt>
                <c:pt idx="7">
                  <c:v>7.7203818079730488E-3</c:v>
                </c:pt>
                <c:pt idx="8">
                  <c:v>1.0195265249697598E-2</c:v>
                </c:pt>
                <c:pt idx="9">
                  <c:v>7.429420505200594E-3</c:v>
                </c:pt>
                <c:pt idx="10">
                  <c:v>8.3024462564862869E-3</c:v>
                </c:pt>
                <c:pt idx="11">
                  <c:v>6.9228595648488274E-3</c:v>
                </c:pt>
                <c:pt idx="12">
                  <c:v>9.0382714305889001E-3</c:v>
                </c:pt>
                <c:pt idx="13">
                  <c:v>8.2792879812336132E-3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1CD-4111-9A40-2DF64E0DF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32560"/>
        <c:axId val="20553528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6"/>
                <c:order val="5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Ethnicity!$A$10</c15:sqref>
                        </c15:formulaRef>
                      </c:ext>
                    </c:extLst>
                    <c:strCache>
                      <c:ptCount val="1"/>
                      <c:pt idx="0">
                        <c:v>Not known / refused</c:v>
                      </c:pt>
                    </c:strCache>
                  </c:strRef>
                </c:tx>
                <c:spPr>
                  <a:ln>
                    <a:solidFill>
                      <a:schemeClr val="accent6"/>
                    </a:solidFill>
                  </a:ln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Ethnicity!$B$3:$O$3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Ethnicity!$B$18:$O$18</c15:sqref>
                        </c15:formulaRef>
                      </c:ext>
                    </c:extLst>
                    <c:numCache>
                      <c:formatCode>0%</c:formatCode>
                      <c:ptCount val="14"/>
                      <c:pt idx="0">
                        <c:v>5.295383087870263E-3</c:v>
                      </c:pt>
                      <c:pt idx="1">
                        <c:v>6.2893081761006293E-3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3.2062700391877448E-3</c:v>
                      </c:pt>
                      <c:pt idx="5">
                        <c:v>6.7072219622523787E-3</c:v>
                      </c:pt>
                      <c:pt idx="6">
                        <c:v>9.337211082198071E-3</c:v>
                      </c:pt>
                      <c:pt idx="7">
                        <c:v>5.7551937113980911E-3</c:v>
                      </c:pt>
                      <c:pt idx="8">
                        <c:v>7.6032486607914293E-3</c:v>
                      </c:pt>
                      <c:pt idx="9">
                        <c:v>6.5378900445765232E-3</c:v>
                      </c:pt>
                      <c:pt idx="10">
                        <c:v>5.1890289103039286E-3</c:v>
                      </c:pt>
                      <c:pt idx="11">
                        <c:v>6.4990110200621645E-3</c:v>
                      </c:pt>
                      <c:pt idx="12">
                        <c:v>5.6489196441180623E-3</c:v>
                      </c:pt>
                      <c:pt idx="13">
                        <c:v>1.0901062508624259E-2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5-A1CD-4111-9A40-2DF64E0DFF5B}"/>
                  </c:ext>
                </c:extLst>
              </c15:ser>
            </c15:filteredLineSeries>
          </c:ext>
        </c:extLst>
      </c:lineChart>
      <c:catAx>
        <c:axId val="20553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5280"/>
        <c:crosses val="autoZero"/>
        <c:auto val="1"/>
        <c:lblAlgn val="ctr"/>
        <c:lblOffset val="100"/>
        <c:noMultiLvlLbl val="0"/>
      </c:catAx>
      <c:valAx>
        <c:axId val="20553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2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(%), excluding white students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Black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Ethnicity!$B$14:$O$14</c:f>
              <c:numCache>
                <c:formatCode>0%</c:formatCode>
                <c:ptCount val="14"/>
                <c:pt idx="0">
                  <c:v>5.4608638093662084E-3</c:v>
                </c:pt>
                <c:pt idx="1">
                  <c:v>6.5818341377797277E-3</c:v>
                </c:pt>
                <c:pt idx="2">
                  <c:v>5.6625141562853904E-3</c:v>
                </c:pt>
                <c:pt idx="3">
                  <c:v>6.7102242627582551E-3</c:v>
                </c:pt>
                <c:pt idx="4">
                  <c:v>7.1250445315283219E-3</c:v>
                </c:pt>
                <c:pt idx="5">
                  <c:v>7.4871314927468418E-3</c:v>
                </c:pt>
                <c:pt idx="6">
                  <c:v>8.5718659115260991E-3</c:v>
                </c:pt>
                <c:pt idx="7">
                  <c:v>1.0106681639528355E-2</c:v>
                </c:pt>
                <c:pt idx="8">
                  <c:v>1.1577674097114221E-2</c:v>
                </c:pt>
                <c:pt idx="9">
                  <c:v>1.2778603268945022E-2</c:v>
                </c:pt>
                <c:pt idx="10">
                  <c:v>1.4529280948851002E-2</c:v>
                </c:pt>
                <c:pt idx="11">
                  <c:v>1.7236507487990958E-2</c:v>
                </c:pt>
                <c:pt idx="12">
                  <c:v>1.6664312950148284E-2</c:v>
                </c:pt>
                <c:pt idx="13">
                  <c:v>1.5178694632261626E-2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11-4A5F-8FC7-C43399915E2E}"/>
            </c:ext>
          </c:extLst>
        </c:ser>
        <c:ser>
          <c:idx val="3"/>
          <c:order val="1"/>
          <c:tx>
            <c:v>Asian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Ethnicity!$B$15:$O$15</c:f>
              <c:numCache>
                <c:formatCode>0%</c:formatCode>
                <c:ptCount val="14"/>
                <c:pt idx="0">
                  <c:v>2.3001820287936455E-2</c:v>
                </c:pt>
                <c:pt idx="1">
                  <c:v>2.135439520257423E-2</c:v>
                </c:pt>
                <c:pt idx="2">
                  <c:v>2.5885779000161785E-2</c:v>
                </c:pt>
                <c:pt idx="3">
                  <c:v>2.4015539466713757E-2</c:v>
                </c:pt>
                <c:pt idx="4">
                  <c:v>2.3156394727467045E-2</c:v>
                </c:pt>
                <c:pt idx="5">
                  <c:v>2.3241304008734986E-2</c:v>
                </c:pt>
                <c:pt idx="6">
                  <c:v>2.8470840348997398E-2</c:v>
                </c:pt>
                <c:pt idx="7">
                  <c:v>2.7091521617069063E-2</c:v>
                </c:pt>
                <c:pt idx="8">
                  <c:v>3.0412994643165717E-2</c:v>
                </c:pt>
                <c:pt idx="9">
                  <c:v>3.0163447251114413E-2</c:v>
                </c:pt>
                <c:pt idx="10">
                  <c:v>3.6026686434395848E-2</c:v>
                </c:pt>
                <c:pt idx="11">
                  <c:v>4.0689460299519635E-2</c:v>
                </c:pt>
                <c:pt idx="12">
                  <c:v>4.2931789295297278E-2</c:v>
                </c:pt>
                <c:pt idx="13">
                  <c:v>4.5674072029805439E-2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11-4A5F-8FC7-C43399915E2E}"/>
            </c:ext>
          </c:extLst>
        </c:ser>
        <c:ser>
          <c:idx val="4"/>
          <c:order val="2"/>
          <c:tx>
            <c:v>Mixed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Ethnicity!$B$16:$O$16</c:f>
              <c:numCache>
                <c:formatCode>0%</c:formatCode>
                <c:ptCount val="14"/>
                <c:pt idx="0">
                  <c:v>1.6879033592586464E-2</c:v>
                </c:pt>
                <c:pt idx="1">
                  <c:v>2.1061869240895131E-2</c:v>
                </c:pt>
                <c:pt idx="2">
                  <c:v>1.9414334250121339E-2</c:v>
                </c:pt>
                <c:pt idx="3">
                  <c:v>2.5428218258873387E-2</c:v>
                </c:pt>
                <c:pt idx="4">
                  <c:v>2.20876380477378E-2</c:v>
                </c:pt>
                <c:pt idx="5">
                  <c:v>2.5737014506317268E-2</c:v>
                </c:pt>
                <c:pt idx="6">
                  <c:v>2.8623909383131793E-2</c:v>
                </c:pt>
                <c:pt idx="7">
                  <c:v>2.9197080291970802E-2</c:v>
                </c:pt>
                <c:pt idx="8">
                  <c:v>3.2486607914290651E-2</c:v>
                </c:pt>
                <c:pt idx="9">
                  <c:v>3.6701337295690938E-2</c:v>
                </c:pt>
                <c:pt idx="10">
                  <c:v>3.9733135656041516E-2</c:v>
                </c:pt>
                <c:pt idx="11">
                  <c:v>4.0124328906470753E-2</c:v>
                </c:pt>
                <c:pt idx="12">
                  <c:v>4.2931789295297278E-2</c:v>
                </c:pt>
                <c:pt idx="13">
                  <c:v>3.8498689112736302E-2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11-4A5F-8FC7-C43399915E2E}"/>
            </c:ext>
          </c:extLst>
        </c:ser>
        <c:ser>
          <c:idx val="5"/>
          <c:order val="3"/>
          <c:tx>
            <c:v>Other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Ethnicity!$B$3:$O$3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Ethnicity!$B$17:$O$17</c:f>
              <c:numCache>
                <c:formatCode>0%</c:formatCode>
                <c:ptCount val="14"/>
                <c:pt idx="0">
                  <c:v>1.704451431408241E-2</c:v>
                </c:pt>
                <c:pt idx="1">
                  <c:v>2.1061869240895131E-2</c:v>
                </c:pt>
                <c:pt idx="2">
                  <c:v>2.362077333764763E-2</c:v>
                </c:pt>
                <c:pt idx="3">
                  <c:v>2.0483842486314675E-2</c:v>
                </c:pt>
                <c:pt idx="4">
                  <c:v>1.5853224082650517E-2</c:v>
                </c:pt>
                <c:pt idx="5">
                  <c:v>9.6708781781313369E-3</c:v>
                </c:pt>
                <c:pt idx="6">
                  <c:v>9.7964181846012556E-3</c:v>
                </c:pt>
                <c:pt idx="7">
                  <c:v>7.7203818079730488E-3</c:v>
                </c:pt>
                <c:pt idx="8">
                  <c:v>1.0195265249697598E-2</c:v>
                </c:pt>
                <c:pt idx="9">
                  <c:v>7.429420505200594E-3</c:v>
                </c:pt>
                <c:pt idx="10">
                  <c:v>8.3024462564862869E-3</c:v>
                </c:pt>
                <c:pt idx="11">
                  <c:v>6.9228595648488274E-3</c:v>
                </c:pt>
                <c:pt idx="12">
                  <c:v>9.0382714305889001E-3</c:v>
                </c:pt>
                <c:pt idx="13">
                  <c:v>8.2792879812336132E-3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511-4A5F-8FC7-C43399915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42352"/>
        <c:axId val="20554507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6"/>
                <c:order val="4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Ethnicity!$A$10</c15:sqref>
                        </c15:formulaRef>
                      </c:ext>
                    </c:extLst>
                    <c:strCache>
                      <c:ptCount val="1"/>
                      <c:pt idx="0">
                        <c:v>Not known / refused</c:v>
                      </c:pt>
                    </c:strCache>
                  </c:strRef>
                </c:tx>
                <c:spPr>
                  <a:ln>
                    <a:solidFill>
                      <a:schemeClr val="accent6"/>
                    </a:solidFill>
                  </a:ln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Ethnicity!$B$3:$O$3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Ethnicity!$B$18:$O$18</c15:sqref>
                        </c15:formulaRef>
                      </c:ext>
                    </c:extLst>
                    <c:numCache>
                      <c:formatCode>0%</c:formatCode>
                      <c:ptCount val="14"/>
                      <c:pt idx="0">
                        <c:v>5.295383087870263E-3</c:v>
                      </c:pt>
                      <c:pt idx="1">
                        <c:v>6.2893081761006293E-3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3.2062700391877448E-3</c:v>
                      </c:pt>
                      <c:pt idx="5">
                        <c:v>6.7072219622523787E-3</c:v>
                      </c:pt>
                      <c:pt idx="6">
                        <c:v>9.337211082198071E-3</c:v>
                      </c:pt>
                      <c:pt idx="7">
                        <c:v>5.7551937113980911E-3</c:v>
                      </c:pt>
                      <c:pt idx="8">
                        <c:v>7.6032486607914293E-3</c:v>
                      </c:pt>
                      <c:pt idx="9">
                        <c:v>6.5378900445765232E-3</c:v>
                      </c:pt>
                      <c:pt idx="10">
                        <c:v>5.1890289103039286E-3</c:v>
                      </c:pt>
                      <c:pt idx="11">
                        <c:v>6.4990110200621645E-3</c:v>
                      </c:pt>
                      <c:pt idx="12">
                        <c:v>5.6489196441180623E-3</c:v>
                      </c:pt>
                      <c:pt idx="13">
                        <c:v>1.0901062508624259E-2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D511-4A5F-8FC7-C43399915E2E}"/>
                  </c:ext>
                </c:extLst>
              </c15:ser>
            </c15:filteredLineSeries>
          </c:ext>
        </c:extLst>
      </c:lineChart>
      <c:catAx>
        <c:axId val="20554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5072"/>
        <c:crosses val="autoZero"/>
        <c:auto val="1"/>
        <c:lblAlgn val="ctr"/>
        <c:lblOffset val="100"/>
        <c:noMultiLvlLbl val="0"/>
      </c:catAx>
      <c:valAx>
        <c:axId val="20554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23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</a:t>
            </a:r>
            <a:r>
              <a:rPr lang="en-GB" b="0" baseline="0"/>
              <a:t> degree (%)</a:t>
            </a:r>
            <a:endParaRPr lang="en-GB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White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Ethnicity!$B$3:$L$3</c15:sqref>
                  </c15:fullRef>
                </c:ext>
              </c:extLst>
              <c:f>Ethnicity!$E$3:$L$3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Ethnicity!$B$29:$L$29</c15:sqref>
                  </c15:fullRef>
                </c:ext>
              </c:extLst>
              <c:f>Ethnicity!$E$29:$L$29</c:f>
              <c:numCache>
                <c:formatCode>0%</c:formatCode>
                <c:ptCount val="8"/>
                <c:pt idx="0">
                  <c:v>0.846815834767642</c:v>
                </c:pt>
                <c:pt idx="1">
                  <c:v>0.85267600230193752</c:v>
                </c:pt>
                <c:pt idx="2">
                  <c:v>0.8578398384925976</c:v>
                </c:pt>
                <c:pt idx="3">
                  <c:v>0.86168255561130624</c:v>
                </c:pt>
                <c:pt idx="4">
                  <c:v>0.87490465293668951</c:v>
                </c:pt>
                <c:pt idx="5">
                  <c:v>0.88577955454026269</c:v>
                </c:pt>
                <c:pt idx="6">
                  <c:v>0.87098360655737705</c:v>
                </c:pt>
                <c:pt idx="7">
                  <c:v>0.86435070306038053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E1-44A8-AF07-DB35F560FD20}"/>
            </c:ext>
          </c:extLst>
        </c:ser>
        <c:ser>
          <c:idx val="1"/>
          <c:order val="1"/>
          <c:tx>
            <c:v>Black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Ethnicity!$B$3:$L$3</c15:sqref>
                  </c15:fullRef>
                </c:ext>
              </c:extLst>
              <c:f>Ethnicity!$E$3:$L$3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Ethnicity!$B$30:$L$30</c15:sqref>
                  </c15:fullRef>
                </c:ext>
              </c:extLst>
              <c:f>Ethnicity!$E$30:$L$30</c:f>
              <c:numCache>
                <c:formatCode>0%</c:formatCode>
                <c:ptCount val="8"/>
                <c:pt idx="0">
                  <c:v>0.71052631578947367</c:v>
                </c:pt>
                <c:pt idx="1">
                  <c:v>0.65</c:v>
                </c:pt>
                <c:pt idx="2">
                  <c:v>0.64583333333333337</c:v>
                </c:pt>
                <c:pt idx="3">
                  <c:v>0.6071428571428571</c:v>
                </c:pt>
                <c:pt idx="4">
                  <c:v>0.76388888888888884</c:v>
                </c:pt>
                <c:pt idx="5">
                  <c:v>0.73134328358208955</c:v>
                </c:pt>
                <c:pt idx="6">
                  <c:v>0.69767441860465118</c:v>
                </c:pt>
                <c:pt idx="7">
                  <c:v>0.66326530612244894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E1-44A8-AF07-DB35F560FD20}"/>
            </c:ext>
          </c:extLst>
        </c:ser>
        <c:ser>
          <c:idx val="2"/>
          <c:order val="2"/>
          <c:tx>
            <c:v>Asian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Ethnicity!$B$3:$L$3</c15:sqref>
                  </c15:fullRef>
                </c:ext>
              </c:extLst>
              <c:f>Ethnicity!$E$3:$L$3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Ethnicity!$B$31:$L$31</c15:sqref>
                  </c15:fullRef>
                </c:ext>
              </c:extLst>
              <c:f>Ethnicity!$E$31:$L$31</c:f>
              <c:numCache>
                <c:formatCode>0%</c:formatCode>
                <c:ptCount val="8"/>
                <c:pt idx="0">
                  <c:v>0.79411764705882348</c:v>
                </c:pt>
                <c:pt idx="1">
                  <c:v>0.79230769230769227</c:v>
                </c:pt>
                <c:pt idx="2">
                  <c:v>0.78523489932885904</c:v>
                </c:pt>
                <c:pt idx="3">
                  <c:v>0.83870967741935487</c:v>
                </c:pt>
                <c:pt idx="4">
                  <c:v>0.81347150259067358</c:v>
                </c:pt>
                <c:pt idx="5">
                  <c:v>0.875</c:v>
                </c:pt>
                <c:pt idx="6">
                  <c:v>0.86206896551724133</c:v>
                </c:pt>
                <c:pt idx="7">
                  <c:v>0.83127572016460904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1E1-44A8-AF07-DB35F560FD20}"/>
            </c:ext>
          </c:extLst>
        </c:ser>
        <c:ser>
          <c:idx val="3"/>
          <c:order val="3"/>
          <c:tx>
            <c:v>Mixed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Ethnicity!$B$3:$L$3</c15:sqref>
                  </c15:fullRef>
                </c:ext>
              </c:extLst>
              <c:f>Ethnicity!$E$3:$L$3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Ethnicity!$B$32:$L$32</c15:sqref>
                  </c15:fullRef>
                </c:ext>
              </c:extLst>
              <c:f>Ethnicity!$E$32:$L$32</c:f>
              <c:numCache>
                <c:formatCode>0%</c:formatCode>
                <c:ptCount val="8"/>
                <c:pt idx="0">
                  <c:v>0.82638888888888884</c:v>
                </c:pt>
                <c:pt idx="1">
                  <c:v>0.80645161290322576</c:v>
                </c:pt>
                <c:pt idx="2">
                  <c:v>0.80606060606060603</c:v>
                </c:pt>
                <c:pt idx="3">
                  <c:v>0.79679144385026734</c:v>
                </c:pt>
                <c:pt idx="4">
                  <c:v>0.81730769230769229</c:v>
                </c:pt>
                <c:pt idx="5">
                  <c:v>0.80319148936170215</c:v>
                </c:pt>
                <c:pt idx="6">
                  <c:v>0.83805668016194335</c:v>
                </c:pt>
                <c:pt idx="7">
                  <c:v>0.84701492537313428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1E1-44A8-AF07-DB35F560FD20}"/>
            </c:ext>
          </c:extLst>
        </c:ser>
        <c:ser>
          <c:idx val="4"/>
          <c:order val="4"/>
          <c:tx>
            <c:v>Other</c:v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Ethnicity!$B$3:$L$3</c15:sqref>
                  </c15:fullRef>
                </c:ext>
              </c:extLst>
              <c:f>Ethnicity!$E$3:$L$3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Ethnicity!$B$33:$L$33</c15:sqref>
                  </c15:fullRef>
                </c:ext>
              </c:extLst>
              <c:f>Ethnicity!$E$33:$L$33</c:f>
              <c:numCache>
                <c:formatCode>0%</c:formatCode>
                <c:ptCount val="8"/>
                <c:pt idx="0">
                  <c:v>0.75</c:v>
                </c:pt>
                <c:pt idx="1">
                  <c:v>0.7415730337078652</c:v>
                </c:pt>
                <c:pt idx="2">
                  <c:v>0.72580645161290325</c:v>
                </c:pt>
                <c:pt idx="3">
                  <c:v>0.828125</c:v>
                </c:pt>
                <c:pt idx="4">
                  <c:v>0.8545454545454545</c:v>
                </c:pt>
                <c:pt idx="5">
                  <c:v>0.86440677966101698</c:v>
                </c:pt>
                <c:pt idx="6">
                  <c:v>0.88</c:v>
                </c:pt>
                <c:pt idx="7">
                  <c:v>0.8214285714285714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1E1-44A8-AF07-DB35F560F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40720"/>
        <c:axId val="205534192"/>
      </c:lineChart>
      <c:catAx>
        <c:axId val="20554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4192"/>
        <c:crosses val="autoZero"/>
        <c:auto val="1"/>
        <c:lblAlgn val="ctr"/>
        <c:lblOffset val="100"/>
        <c:noMultiLvlLbl val="0"/>
      </c:catAx>
      <c:valAx>
        <c:axId val="205534192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0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Entries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POLAR!$A$13</c:f>
              <c:strCache>
                <c:ptCount val="1"/>
                <c:pt idx="0">
                  <c:v>Quintile 1 (lowest participation)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POLAR!$B$3:$O$3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POLAR!$B$13:$O$13</c:f>
              <c:numCache>
                <c:formatCode>0%</c:formatCode>
                <c:ptCount val="14"/>
                <c:pt idx="0">
                  <c:v>6.7019692205858017E-2</c:v>
                </c:pt>
                <c:pt idx="1">
                  <c:v>6.260055579932719E-2</c:v>
                </c:pt>
                <c:pt idx="2">
                  <c:v>6.892088658793076E-2</c:v>
                </c:pt>
                <c:pt idx="3">
                  <c:v>6.2687621402083699E-2</c:v>
                </c:pt>
                <c:pt idx="4">
                  <c:v>6.1453509084431777E-2</c:v>
                </c:pt>
                <c:pt idx="5">
                  <c:v>6.0209015754172514E-2</c:v>
                </c:pt>
                <c:pt idx="6">
                  <c:v>6.1686820756161026E-2</c:v>
                </c:pt>
                <c:pt idx="7">
                  <c:v>5.7832678270634472E-2</c:v>
                </c:pt>
                <c:pt idx="8">
                  <c:v>5.8406773803352338E-2</c:v>
                </c:pt>
                <c:pt idx="9">
                  <c:v>6.1961367013372959E-2</c:v>
                </c:pt>
                <c:pt idx="10">
                  <c:v>6.271312083024462E-2</c:v>
                </c:pt>
                <c:pt idx="11">
                  <c:v>6.5837807290194963E-2</c:v>
                </c:pt>
                <c:pt idx="12">
                  <c:v>6.6516028809490188E-2</c:v>
                </c:pt>
                <c:pt idx="13">
                  <c:v>6.4302469987581073E-2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8D-491A-9673-A558A24DCB4C}"/>
            </c:ext>
          </c:extLst>
        </c:ser>
        <c:ser>
          <c:idx val="2"/>
          <c:order val="1"/>
          <c:tx>
            <c:strRef>
              <c:f>POLAR!$A$14</c:f>
              <c:strCache>
                <c:ptCount val="1"/>
                <c:pt idx="0">
                  <c:v>Quintile 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POLAR!$B$3:$O$3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POLAR!$B$14:$O$14</c:f>
              <c:numCache>
                <c:formatCode>0%</c:formatCode>
                <c:ptCount val="14"/>
                <c:pt idx="0">
                  <c:v>0.11633294721164984</c:v>
                </c:pt>
                <c:pt idx="1">
                  <c:v>0.11145239139973673</c:v>
                </c:pt>
                <c:pt idx="2">
                  <c:v>0.11195599417569972</c:v>
                </c:pt>
                <c:pt idx="3">
                  <c:v>0.11248454882571075</c:v>
                </c:pt>
                <c:pt idx="4">
                  <c:v>0.10847880299251871</c:v>
                </c:pt>
                <c:pt idx="5">
                  <c:v>0.11105911714241148</c:v>
                </c:pt>
                <c:pt idx="6">
                  <c:v>0.10561763355273228</c:v>
                </c:pt>
                <c:pt idx="7">
                  <c:v>0.10275126333520494</c:v>
                </c:pt>
                <c:pt idx="8">
                  <c:v>0.11076550889925696</c:v>
                </c:pt>
                <c:pt idx="9">
                  <c:v>0.10594353640416047</c:v>
                </c:pt>
                <c:pt idx="10">
                  <c:v>0.10511489992587102</c:v>
                </c:pt>
                <c:pt idx="11">
                  <c:v>0.11288499576151455</c:v>
                </c:pt>
                <c:pt idx="12">
                  <c:v>0.10591724332721367</c:v>
                </c:pt>
                <c:pt idx="13">
                  <c:v>0.10431902856354354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8D-491A-9673-A558A24DCB4C}"/>
            </c:ext>
          </c:extLst>
        </c:ser>
        <c:ser>
          <c:idx val="3"/>
          <c:order val="2"/>
          <c:tx>
            <c:strRef>
              <c:f>POLAR!$A$15</c:f>
              <c:strCache>
                <c:ptCount val="1"/>
                <c:pt idx="0">
                  <c:v>Quintile 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POLAR!$B$3:$O$3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POLAR!$B$15:$O$15</c:f>
              <c:numCache>
                <c:formatCode>0%</c:formatCode>
                <c:ptCount val="14"/>
                <c:pt idx="0">
                  <c:v>0.17143802746979978</c:v>
                </c:pt>
                <c:pt idx="1">
                  <c:v>0.17449173614158256</c:v>
                </c:pt>
                <c:pt idx="2">
                  <c:v>0.16777220514479857</c:v>
                </c:pt>
                <c:pt idx="3">
                  <c:v>0.16228147624933781</c:v>
                </c:pt>
                <c:pt idx="4">
                  <c:v>0.16013537584609905</c:v>
                </c:pt>
                <c:pt idx="5">
                  <c:v>0.16643269380751832</c:v>
                </c:pt>
                <c:pt idx="6">
                  <c:v>0.16592683300168376</c:v>
                </c:pt>
                <c:pt idx="7">
                  <c:v>0.16100505334081977</c:v>
                </c:pt>
                <c:pt idx="8">
                  <c:v>0.16709866943148435</c:v>
                </c:pt>
                <c:pt idx="9">
                  <c:v>0.15958395245170875</c:v>
                </c:pt>
                <c:pt idx="10">
                  <c:v>0.16278724981467754</c:v>
                </c:pt>
                <c:pt idx="11">
                  <c:v>0.16360553828765187</c:v>
                </c:pt>
                <c:pt idx="12">
                  <c:v>0.16155910182177657</c:v>
                </c:pt>
                <c:pt idx="13">
                  <c:v>0.16889747481716572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68D-491A-9673-A558A24DCB4C}"/>
            </c:ext>
          </c:extLst>
        </c:ser>
        <c:ser>
          <c:idx val="4"/>
          <c:order val="3"/>
          <c:tx>
            <c:strRef>
              <c:f>POLAR!$A$16</c:f>
              <c:strCache>
                <c:ptCount val="1"/>
                <c:pt idx="0">
                  <c:v>Quintile 4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POLAR!$B$3:$O$3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POLAR!$B$16:$O$16</c:f>
              <c:numCache>
                <c:formatCode>0%</c:formatCode>
                <c:ptCount val="14"/>
                <c:pt idx="0">
                  <c:v>0.24838656296541453</c:v>
                </c:pt>
                <c:pt idx="1">
                  <c:v>0.25113353810150651</c:v>
                </c:pt>
                <c:pt idx="2">
                  <c:v>0.25141562853907135</c:v>
                </c:pt>
                <c:pt idx="3">
                  <c:v>0.25075048560833479</c:v>
                </c:pt>
                <c:pt idx="4">
                  <c:v>0.26006412540078377</c:v>
                </c:pt>
                <c:pt idx="5">
                  <c:v>0.25066292310092031</c:v>
                </c:pt>
                <c:pt idx="6">
                  <c:v>0.24261441910301546</c:v>
                </c:pt>
                <c:pt idx="7">
                  <c:v>0.24803481190342505</c:v>
                </c:pt>
                <c:pt idx="8">
                  <c:v>0.23950233281493002</c:v>
                </c:pt>
                <c:pt idx="9">
                  <c:v>0.25468053491827636</c:v>
                </c:pt>
                <c:pt idx="10">
                  <c:v>0.23484062268346922</c:v>
                </c:pt>
                <c:pt idx="11">
                  <c:v>0.24244136761797117</c:v>
                </c:pt>
                <c:pt idx="12">
                  <c:v>0.24911735630560655</c:v>
                </c:pt>
                <c:pt idx="13">
                  <c:v>0.23375189733682902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68D-491A-9673-A558A24DCB4C}"/>
            </c:ext>
          </c:extLst>
        </c:ser>
        <c:ser>
          <c:idx val="5"/>
          <c:order val="4"/>
          <c:tx>
            <c:strRef>
              <c:f>POLAR!$A$17</c:f>
              <c:strCache>
                <c:ptCount val="1"/>
                <c:pt idx="0">
                  <c:v>Quintile 5 (highest participation)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POLAR!$B$3:$O$3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POLAR!$B$17:$O$17</c:f>
              <c:numCache>
                <c:formatCode>0%</c:formatCode>
                <c:ptCount val="14"/>
                <c:pt idx="0">
                  <c:v>0.3839152738705941</c:v>
                </c:pt>
                <c:pt idx="1">
                  <c:v>0.38496416556969432</c:v>
                </c:pt>
                <c:pt idx="2">
                  <c:v>0.38780132664617378</c:v>
                </c:pt>
                <c:pt idx="3">
                  <c:v>0.39819883453999649</c:v>
                </c:pt>
                <c:pt idx="4">
                  <c:v>0.40096188101175634</c:v>
                </c:pt>
                <c:pt idx="5">
                  <c:v>0.40087349867415378</c:v>
                </c:pt>
                <c:pt idx="6">
                  <c:v>0.41007194244604317</c:v>
                </c:pt>
                <c:pt idx="7">
                  <c:v>0.42040988208871422</c:v>
                </c:pt>
                <c:pt idx="8">
                  <c:v>0.41161223431829963</c:v>
                </c:pt>
                <c:pt idx="9">
                  <c:v>0.40861812778603268</c:v>
                </c:pt>
                <c:pt idx="10">
                  <c:v>0.42416604892512971</c:v>
                </c:pt>
                <c:pt idx="11">
                  <c:v>0.40576434020909863</c:v>
                </c:pt>
                <c:pt idx="12">
                  <c:v>0.40686343736760344</c:v>
                </c:pt>
                <c:pt idx="13">
                  <c:v>0.41327445839657789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68D-491A-9673-A558A24DC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46704"/>
        <c:axId val="205545616"/>
      </c:lineChart>
      <c:catAx>
        <c:axId val="2055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5616"/>
        <c:crosses val="autoZero"/>
        <c:auto val="1"/>
        <c:lblAlgn val="ctr"/>
        <c:lblOffset val="100"/>
        <c:noMultiLvlLbl val="0"/>
      </c:catAx>
      <c:valAx>
        <c:axId val="20554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467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="0"/>
              <a:t>Completed</a:t>
            </a:r>
            <a:r>
              <a:rPr lang="en-GB" b="0" baseline="0"/>
              <a:t> degree (%)</a:t>
            </a:r>
            <a:endParaRPr lang="en-GB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POLAR!$A$29</c:f>
              <c:strCache>
                <c:ptCount val="1"/>
                <c:pt idx="0">
                  <c:v>Quintile 1 (lowest participation)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POLAR!$B$3:$L$3</c15:sqref>
                  </c15:fullRef>
                </c:ext>
              </c:extLst>
              <c:f>POLAR!$E$3:$L$3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POLAR!$B$29:$L$29</c15:sqref>
                  </c15:fullRef>
                </c:ext>
              </c:extLst>
              <c:f>POLAR!$E$29:$L$29</c:f>
              <c:numCache>
                <c:formatCode>0%</c:formatCode>
                <c:ptCount val="8"/>
                <c:pt idx="0">
                  <c:v>0.77183098591549293</c:v>
                </c:pt>
                <c:pt idx="1">
                  <c:v>0.77391304347826084</c:v>
                </c:pt>
                <c:pt idx="2">
                  <c:v>0.77720207253886009</c:v>
                </c:pt>
                <c:pt idx="3">
                  <c:v>0.78411910669975182</c:v>
                </c:pt>
                <c:pt idx="4">
                  <c:v>0.85922330097087374</c:v>
                </c:pt>
                <c:pt idx="5">
                  <c:v>0.81952662721893488</c:v>
                </c:pt>
                <c:pt idx="6">
                  <c:v>0.79856115107913672</c:v>
                </c:pt>
                <c:pt idx="7">
                  <c:v>0.77777777777777779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81-4640-9BA3-9B5A8AAEE466}"/>
            </c:ext>
          </c:extLst>
        </c:ser>
        <c:ser>
          <c:idx val="1"/>
          <c:order val="1"/>
          <c:tx>
            <c:strRef>
              <c:f>POLAR!$A$30</c:f>
              <c:strCache>
                <c:ptCount val="1"/>
                <c:pt idx="0">
                  <c:v>Quintile 2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POLAR!$B$3:$L$3</c15:sqref>
                  </c15:fullRef>
                </c:ext>
              </c:extLst>
              <c:f>POLAR!$E$3:$L$3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POLAR!$B$30:$L$30</c15:sqref>
                  </c15:fullRef>
                </c:ext>
              </c:extLst>
              <c:f>POLAR!$E$30:$L$30</c:f>
              <c:numCache>
                <c:formatCode>0%</c:formatCode>
                <c:ptCount val="8"/>
                <c:pt idx="0">
                  <c:v>0.80690737833594972</c:v>
                </c:pt>
                <c:pt idx="1">
                  <c:v>0.80952380952380953</c:v>
                </c:pt>
                <c:pt idx="2">
                  <c:v>0.8216292134831461</c:v>
                </c:pt>
                <c:pt idx="3">
                  <c:v>0.82173913043478264</c:v>
                </c:pt>
                <c:pt idx="4">
                  <c:v>0.84153005464480879</c:v>
                </c:pt>
                <c:pt idx="5">
                  <c:v>0.86115444617784709</c:v>
                </c:pt>
                <c:pt idx="6">
                  <c:v>0.83450210378681622</c:v>
                </c:pt>
                <c:pt idx="7">
                  <c:v>0.83074753173483784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81-4640-9BA3-9B5A8AAEE466}"/>
            </c:ext>
          </c:extLst>
        </c:ser>
        <c:ser>
          <c:idx val="2"/>
          <c:order val="2"/>
          <c:tx>
            <c:strRef>
              <c:f>POLAR!$A$31</c:f>
              <c:strCache>
                <c:ptCount val="1"/>
                <c:pt idx="0">
                  <c:v>Quintile 3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POLAR!$B$3:$L$3</c15:sqref>
                  </c15:fullRef>
                </c:ext>
              </c:extLst>
              <c:f>POLAR!$E$3:$L$3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POLAR!$B$31:$L$31</c15:sqref>
                  </c15:fullRef>
                </c:ext>
              </c:extLst>
              <c:f>POLAR!$E$31:$L$31</c:f>
              <c:numCache>
                <c:formatCode>0%</c:formatCode>
                <c:ptCount val="8"/>
                <c:pt idx="0">
                  <c:v>0.81284004352557127</c:v>
                </c:pt>
                <c:pt idx="1">
                  <c:v>0.83426028921023354</c:v>
                </c:pt>
                <c:pt idx="2">
                  <c:v>0.82755388940955954</c:v>
                </c:pt>
                <c:pt idx="3">
                  <c:v>0.84594095940959413</c:v>
                </c:pt>
                <c:pt idx="4">
                  <c:v>0.84481255448997383</c:v>
                </c:pt>
                <c:pt idx="5">
                  <c:v>0.85522233712512929</c:v>
                </c:pt>
                <c:pt idx="6">
                  <c:v>0.84823091247672255</c:v>
                </c:pt>
                <c:pt idx="7">
                  <c:v>0.8460837887067395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81-4640-9BA3-9B5A8AAEE466}"/>
            </c:ext>
          </c:extLst>
        </c:ser>
        <c:ser>
          <c:idx val="3"/>
          <c:order val="3"/>
          <c:tx>
            <c:strRef>
              <c:f>POLAR!$A$32</c:f>
              <c:strCache>
                <c:ptCount val="1"/>
                <c:pt idx="0">
                  <c:v>Quintile 4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POLAR!$B$3:$L$3</c15:sqref>
                  </c15:fullRef>
                </c:ext>
              </c:extLst>
              <c:f>POLAR!$E$3:$L$3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POLAR!$B$32:$L$32</c15:sqref>
                  </c15:fullRef>
                </c:ext>
              </c:extLst>
              <c:f>POLAR!$E$32:$L$32</c:f>
              <c:numCache>
                <c:formatCode>0%</c:formatCode>
                <c:ptCount val="8"/>
                <c:pt idx="0">
                  <c:v>0.84507042253521125</c:v>
                </c:pt>
                <c:pt idx="1">
                  <c:v>0.85136986301369866</c:v>
                </c:pt>
                <c:pt idx="2">
                  <c:v>0.85376477909147475</c:v>
                </c:pt>
                <c:pt idx="3">
                  <c:v>0.8422712933753943</c:v>
                </c:pt>
                <c:pt idx="4">
                  <c:v>0.85851726089417091</c:v>
                </c:pt>
                <c:pt idx="5">
                  <c:v>0.87734487734487732</c:v>
                </c:pt>
                <c:pt idx="6">
                  <c:v>0.87222870478413073</c:v>
                </c:pt>
                <c:pt idx="7">
                  <c:v>0.85984848484848486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81-4640-9BA3-9B5A8AAEE466}"/>
            </c:ext>
          </c:extLst>
        </c:ser>
        <c:ser>
          <c:idx val="4"/>
          <c:order val="4"/>
          <c:tx>
            <c:strRef>
              <c:f>POLAR!$A$33</c:f>
              <c:strCache>
                <c:ptCount val="1"/>
                <c:pt idx="0">
                  <c:v>Quintile 5 (highest participation)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POLAR!$B$3:$L$3</c15:sqref>
                  </c15:fullRef>
                </c:ext>
              </c:extLst>
              <c:f>POLAR!$E$3:$L$3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POLAR!$B$33:$L$33</c15:sqref>
                  </c15:fullRef>
                </c:ext>
              </c:extLst>
              <c:f>POLAR!$E$33:$L$33</c:f>
              <c:numCache>
                <c:formatCode>0%</c:formatCode>
                <c:ptCount val="8"/>
                <c:pt idx="0">
                  <c:v>0.87716186252771622</c:v>
                </c:pt>
                <c:pt idx="1">
                  <c:v>0.87250111061750335</c:v>
                </c:pt>
                <c:pt idx="2">
                  <c:v>0.87976653696498053</c:v>
                </c:pt>
                <c:pt idx="3">
                  <c:v>0.88951101157148194</c:v>
                </c:pt>
                <c:pt idx="4">
                  <c:v>0.89515859766277128</c:v>
                </c:pt>
                <c:pt idx="5">
                  <c:v>0.90848026868178</c:v>
                </c:pt>
                <c:pt idx="6">
                  <c:v>0.89018181818181819</c:v>
                </c:pt>
                <c:pt idx="7">
                  <c:v>0.88220901782593497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81-4640-9BA3-9B5A8AAEE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32016"/>
        <c:axId val="205535824"/>
      </c:lineChart>
      <c:catAx>
        <c:axId val="20553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5824"/>
        <c:crosses val="autoZero"/>
        <c:auto val="1"/>
        <c:lblAlgn val="ctr"/>
        <c:lblOffset val="100"/>
        <c:noMultiLvlLbl val="0"/>
      </c:catAx>
      <c:valAx>
        <c:axId val="205535824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320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358775</xdr:colOff>
      <xdr:row>8</xdr:row>
      <xdr:rowOff>174625</xdr:rowOff>
    </xdr:from>
    <xdr:to>
      <xdr:col>7</xdr:col>
      <xdr:colOff>292175</xdr:colOff>
      <xdr:row>33</xdr:row>
      <xdr:rowOff>31275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606425</xdr:colOff>
      <xdr:row>8</xdr:row>
      <xdr:rowOff>187325</xdr:rowOff>
    </xdr:from>
    <xdr:to>
      <xdr:col>17</xdr:col>
      <xdr:colOff>158825</xdr:colOff>
      <xdr:row>33</xdr:row>
      <xdr:rowOff>37625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111124</xdr:colOff>
      <xdr:row>19</xdr:row>
      <xdr:rowOff>9525</xdr:rowOff>
    </xdr:from>
    <xdr:to>
      <xdr:col>7</xdr:col>
      <xdr:colOff>23357</xdr:colOff>
      <xdr:row>43</xdr:row>
      <xdr:rowOff>151925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179917</xdr:colOff>
      <xdr:row>18</xdr:row>
      <xdr:rowOff>169334</xdr:rowOff>
    </xdr:from>
    <xdr:to>
      <xdr:col>16</xdr:col>
      <xdr:colOff>303817</xdr:colOff>
      <xdr:row>43</xdr:row>
      <xdr:rowOff>131817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35</xdr:row>
      <xdr:rowOff>63500</xdr:rowOff>
    </xdr:from>
    <xdr:to>
      <xdr:col>6</xdr:col>
      <xdr:colOff>606500</xdr:colOff>
      <xdr:row>58</xdr:row>
      <xdr:rowOff>142400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165100</xdr:colOff>
      <xdr:row>35</xdr:row>
      <xdr:rowOff>50800</xdr:rowOff>
    </xdr:from>
    <xdr:to>
      <xdr:col>16</xdr:col>
      <xdr:colOff>327100</xdr:colOff>
      <xdr:row>58</xdr:row>
      <xdr:rowOff>129700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508000</xdr:colOff>
      <xdr:row>35</xdr:row>
      <xdr:rowOff>50800</xdr:rowOff>
    </xdr:from>
    <xdr:to>
      <xdr:col>26</xdr:col>
      <xdr:colOff>60400</xdr:colOff>
      <xdr:row>58</xdr:row>
      <xdr:rowOff>129700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38100</xdr:rowOff>
    </xdr:from>
    <xdr:to>
      <xdr:col>6</xdr:col>
      <xdr:colOff>581100</xdr:colOff>
      <xdr:row>58</xdr:row>
      <xdr:rowOff>117000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127000</xdr:colOff>
      <xdr:row>35</xdr:row>
      <xdr:rowOff>38100</xdr:rowOff>
    </xdr:from>
    <xdr:to>
      <xdr:col>16</xdr:col>
      <xdr:colOff>289000</xdr:colOff>
      <xdr:row>58</xdr:row>
      <xdr:rowOff>117000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34</xdr:row>
      <xdr:rowOff>165100</xdr:rowOff>
    </xdr:from>
    <xdr:to>
      <xdr:col>7</xdr:col>
      <xdr:colOff>35000</xdr:colOff>
      <xdr:row>58</xdr:row>
      <xdr:rowOff>53500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279400</xdr:colOff>
      <xdr:row>34</xdr:row>
      <xdr:rowOff>165100</xdr:rowOff>
    </xdr:from>
    <xdr:to>
      <xdr:col>16</xdr:col>
      <xdr:colOff>441400</xdr:colOff>
      <xdr:row>58</xdr:row>
      <xdr:rowOff>53500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201083</xdr:colOff>
      <xdr:row>23</xdr:row>
      <xdr:rowOff>74083</xdr:rowOff>
    </xdr:from>
    <xdr:to>
      <xdr:col>7</xdr:col>
      <xdr:colOff>113316</xdr:colOff>
      <xdr:row>48</xdr:row>
      <xdr:rowOff>36566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0</xdr:rowOff>
    </xdr:from>
    <xdr:to>
      <xdr:col>17</xdr:col>
      <xdr:colOff>123900</xdr:colOff>
      <xdr:row>47</xdr:row>
      <xdr:rowOff>142400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7</xdr:row>
      <xdr:rowOff>0</xdr:rowOff>
    </xdr:from>
    <xdr:to>
      <xdr:col>7</xdr:col>
      <xdr:colOff>98500</xdr:colOff>
      <xdr:row>31</xdr:row>
      <xdr:rowOff>40800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393700</xdr:colOff>
      <xdr:row>7</xdr:row>
      <xdr:rowOff>12700</xdr:rowOff>
    </xdr:from>
    <xdr:to>
      <xdr:col>16</xdr:col>
      <xdr:colOff>555700</xdr:colOff>
      <xdr:row>31</xdr:row>
      <xdr:rowOff>53500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40822</xdr:colOff>
      <xdr:row>34</xdr:row>
      <xdr:rowOff>122464</xdr:rowOff>
    </xdr:from>
    <xdr:to>
      <xdr:col>17</xdr:col>
      <xdr:colOff>149680</xdr:colOff>
      <xdr:row>86</xdr:row>
      <xdr:rowOff>48039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2" y="6218464"/>
          <a:ext cx="11865429" cy="9831575"/>
        </a:xfrm>
        <a:prstGeom prst="rect">
          <a:avLst/>
        </a:prstGeom>
      </xdr:spPr>
    </xdr:pic>
    <xdr:clientData/>
  </xdr:twoCellAnchor>
  <xdr:twoCellAnchor editAs="oneCell">
    <xdr:from>
      <xdr:col>18</xdr:col>
      <xdr:colOff>108857</xdr:colOff>
      <xdr:row>35</xdr:row>
      <xdr:rowOff>13608</xdr:rowOff>
    </xdr:from>
    <xdr:to>
      <xdr:col>37</xdr:col>
      <xdr:colOff>570453</xdr:colOff>
      <xdr:row>86</xdr:row>
      <xdr:rowOff>129708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0" y="6599465"/>
          <a:ext cx="12095703" cy="9831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35</xdr:row>
      <xdr:rowOff>25400</xdr:rowOff>
    </xdr:from>
    <xdr:to>
      <xdr:col>7</xdr:col>
      <xdr:colOff>98500</xdr:colOff>
      <xdr:row>58</xdr:row>
      <xdr:rowOff>104300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17</xdr:col>
      <xdr:colOff>162000</xdr:colOff>
      <xdr:row>58</xdr:row>
      <xdr:rowOff>78900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35</xdr:row>
      <xdr:rowOff>111125</xdr:rowOff>
    </xdr:from>
    <xdr:to>
      <xdr:col>7</xdr:col>
      <xdr:colOff>219150</xdr:colOff>
      <xdr:row>58</xdr:row>
      <xdr:rowOff>190025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539750</xdr:colOff>
      <xdr:row>35</xdr:row>
      <xdr:rowOff>111125</xdr:rowOff>
    </xdr:from>
    <xdr:to>
      <xdr:col>17</xdr:col>
      <xdr:colOff>155650</xdr:colOff>
      <xdr:row>58</xdr:row>
      <xdr:rowOff>183675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zoomScale="70" zoomScaleNormal="70" workbookViewId="0">
      <selection activeCell="U15" sqref="U15"/>
    </sheetView>
  </sheetViews>
  <sheetFormatPr defaultRowHeight="14.25" x14ac:dyDescent="0.45"/>
  <cols>
    <col min="1" max="1" width="29.3984375" customWidth="1"/>
  </cols>
  <sheetData>
    <row r="1" spans="1:21" x14ac:dyDescent="0.4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4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4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6" spans="1:21" x14ac:dyDescent="0.45">
      <c r="A6" t="s">
        <v>8</v>
      </c>
      <c r="B6" s="7">
        <v>3357</v>
      </c>
      <c r="C6" s="7">
        <v>4788</v>
      </c>
      <c r="D6" s="7">
        <v>4492</v>
      </c>
      <c r="E6">
        <v>4769</v>
      </c>
      <c r="F6">
        <v>4753</v>
      </c>
      <c r="G6">
        <v>5462</v>
      </c>
      <c r="H6">
        <v>5590</v>
      </c>
      <c r="I6">
        <v>6199</v>
      </c>
      <c r="J6">
        <v>5098</v>
      </c>
      <c r="K6">
        <v>5837</v>
      </c>
      <c r="L6">
        <v>5791</v>
      </c>
      <c r="M6">
        <v>5079</v>
      </c>
      <c r="N6" t="s">
        <v>32</v>
      </c>
      <c r="O6" t="s">
        <v>32</v>
      </c>
    </row>
    <row r="8" spans="1:21" x14ac:dyDescent="0.45">
      <c r="A8" t="s">
        <v>34</v>
      </c>
      <c r="B8" s="6">
        <f>B6/(B4)</f>
        <v>0.55551878206188976</v>
      </c>
      <c r="C8" s="6">
        <f t="shared" ref="C8:M8" si="0">C6/(C4)</f>
        <v>0.70030715225976303</v>
      </c>
      <c r="D8" s="6">
        <f t="shared" si="0"/>
        <v>0.72674324542954216</v>
      </c>
      <c r="E8" s="1">
        <f t="shared" si="0"/>
        <v>0.8421331449761611</v>
      </c>
      <c r="F8" s="1">
        <f t="shared" si="0"/>
        <v>0.84663341645885282</v>
      </c>
      <c r="G8" s="1">
        <f t="shared" si="0"/>
        <v>0.85197317111215098</v>
      </c>
      <c r="H8" s="1">
        <f t="shared" si="0"/>
        <v>0.85565590081126586</v>
      </c>
      <c r="I8" s="1">
        <f t="shared" si="0"/>
        <v>0.87015721504772603</v>
      </c>
      <c r="J8" s="1">
        <f t="shared" si="0"/>
        <v>0.88094003801624332</v>
      </c>
      <c r="K8" s="1">
        <f t="shared" si="0"/>
        <v>0.86731054977711741</v>
      </c>
      <c r="L8" s="1">
        <f t="shared" si="0"/>
        <v>0.85856189770200153</v>
      </c>
      <c r="M8" s="1">
        <f t="shared" si="0"/>
        <v>0.71757558632382024</v>
      </c>
      <c r="N8" t="s">
        <v>32</v>
      </c>
      <c r="O8" t="s">
        <v>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70" zoomScaleNormal="70" workbookViewId="0">
      <selection sqref="A1:U1"/>
    </sheetView>
  </sheetViews>
  <sheetFormatPr defaultRowHeight="14.25" x14ac:dyDescent="0.45"/>
  <cols>
    <col min="1" max="1" width="29.3984375" customWidth="1"/>
  </cols>
  <sheetData>
    <row r="1" spans="1:21" x14ac:dyDescent="0.4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4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4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45">
      <c r="A5" t="s">
        <v>1</v>
      </c>
      <c r="B5">
        <v>2825</v>
      </c>
      <c r="C5">
        <v>3282</v>
      </c>
      <c r="D5">
        <v>2987</v>
      </c>
      <c r="E5">
        <v>2814</v>
      </c>
      <c r="F5">
        <v>2702</v>
      </c>
      <c r="G5">
        <v>3112</v>
      </c>
      <c r="H5">
        <v>3194</v>
      </c>
      <c r="I5">
        <v>3492</v>
      </c>
      <c r="J5">
        <v>2903</v>
      </c>
      <c r="K5">
        <v>3484</v>
      </c>
      <c r="L5">
        <v>3611</v>
      </c>
      <c r="M5">
        <v>3879</v>
      </c>
      <c r="N5">
        <v>3885</v>
      </c>
      <c r="O5">
        <v>4080</v>
      </c>
    </row>
    <row r="6" spans="1:21" x14ac:dyDescent="0.45">
      <c r="A6" t="s">
        <v>2</v>
      </c>
      <c r="B6">
        <v>3218</v>
      </c>
      <c r="C6">
        <v>3555</v>
      </c>
      <c r="D6">
        <v>3194</v>
      </c>
      <c r="E6">
        <v>2849</v>
      </c>
      <c r="F6">
        <v>2912</v>
      </c>
      <c r="G6">
        <v>3299</v>
      </c>
      <c r="H6">
        <v>3339</v>
      </c>
      <c r="I6">
        <v>3632</v>
      </c>
      <c r="J6">
        <v>2884</v>
      </c>
      <c r="K6">
        <v>3246</v>
      </c>
      <c r="L6">
        <v>3134</v>
      </c>
      <c r="M6">
        <v>3199</v>
      </c>
      <c r="N6">
        <v>3196</v>
      </c>
      <c r="O6">
        <v>3167</v>
      </c>
    </row>
    <row r="8" spans="1:21" x14ac:dyDescent="0.45">
      <c r="A8" t="s">
        <v>38</v>
      </c>
      <c r="B8" s="1">
        <f>B4/B4</f>
        <v>1</v>
      </c>
      <c r="C8" s="1">
        <f t="shared" ref="C8:O8" si="0">C4/C4</f>
        <v>1</v>
      </c>
      <c r="D8" s="1">
        <f t="shared" si="0"/>
        <v>1</v>
      </c>
      <c r="E8" s="1">
        <f t="shared" si="0"/>
        <v>1</v>
      </c>
      <c r="F8" s="1">
        <f t="shared" si="0"/>
        <v>1</v>
      </c>
      <c r="G8" s="1">
        <f t="shared" si="0"/>
        <v>1</v>
      </c>
      <c r="H8" s="1">
        <f t="shared" si="0"/>
        <v>1</v>
      </c>
      <c r="I8" s="1">
        <f t="shared" si="0"/>
        <v>1</v>
      </c>
      <c r="J8" s="1">
        <f t="shared" si="0"/>
        <v>1</v>
      </c>
      <c r="K8" s="1">
        <f t="shared" si="0"/>
        <v>1</v>
      </c>
      <c r="L8" s="1">
        <f t="shared" si="0"/>
        <v>1</v>
      </c>
      <c r="M8" s="1">
        <f t="shared" si="0"/>
        <v>1</v>
      </c>
      <c r="N8" s="1">
        <f t="shared" si="0"/>
        <v>1</v>
      </c>
      <c r="O8" s="1">
        <f t="shared" si="0"/>
        <v>1</v>
      </c>
    </row>
    <row r="9" spans="1:21" x14ac:dyDescent="0.45">
      <c r="A9" t="s">
        <v>1</v>
      </c>
      <c r="B9" s="1">
        <f>B5/B4</f>
        <v>0.46748303822604664</v>
      </c>
      <c r="C9" s="1">
        <f t="shared" ref="C9:O9" si="1">C5/C4</f>
        <v>0.48003510311540148</v>
      </c>
      <c r="D9" s="1">
        <f t="shared" si="1"/>
        <v>0.48325513670927034</v>
      </c>
      <c r="E9" s="1">
        <f t="shared" si="1"/>
        <v>0.49690976514215079</v>
      </c>
      <c r="F9" s="1">
        <f t="shared" si="1"/>
        <v>0.48129675810473815</v>
      </c>
      <c r="G9" s="1">
        <f t="shared" si="1"/>
        <v>0.48541569177975352</v>
      </c>
      <c r="H9" s="1">
        <f t="shared" si="1"/>
        <v>0.4889024950252564</v>
      </c>
      <c r="I9" s="1">
        <f t="shared" si="1"/>
        <v>0.49017405951712523</v>
      </c>
      <c r="J9" s="1">
        <f t="shared" si="1"/>
        <v>0.50164161050630729</v>
      </c>
      <c r="K9" s="1">
        <f t="shared" si="1"/>
        <v>0.51768202080237746</v>
      </c>
      <c r="L9" s="1">
        <f t="shared" si="1"/>
        <v>0.53535952557449962</v>
      </c>
      <c r="M9" s="1">
        <f t="shared" si="1"/>
        <v>0.54803616840915514</v>
      </c>
      <c r="N9" s="1">
        <f t="shared" si="1"/>
        <v>0.54865132043496678</v>
      </c>
      <c r="O9" s="1">
        <f t="shared" si="1"/>
        <v>0.56299158272388572</v>
      </c>
    </row>
    <row r="10" spans="1:21" x14ac:dyDescent="0.45">
      <c r="A10" t="s">
        <v>2</v>
      </c>
      <c r="B10" s="1">
        <f>B6/B4</f>
        <v>0.53251696177395336</v>
      </c>
      <c r="C10" s="1">
        <f t="shared" ref="C10:O10" si="2">C6/C4</f>
        <v>0.51996489688459846</v>
      </c>
      <c r="D10" s="1">
        <f t="shared" si="2"/>
        <v>0.51674486329072966</v>
      </c>
      <c r="E10" s="1">
        <f t="shared" si="2"/>
        <v>0.50309023485784921</v>
      </c>
      <c r="F10" s="1">
        <f t="shared" si="2"/>
        <v>0.51870324189526185</v>
      </c>
      <c r="G10" s="1">
        <f t="shared" si="2"/>
        <v>0.51458430822024648</v>
      </c>
      <c r="H10" s="1">
        <f t="shared" si="2"/>
        <v>0.5110975049747436</v>
      </c>
      <c r="I10" s="1">
        <f t="shared" si="2"/>
        <v>0.50982594048287477</v>
      </c>
      <c r="J10" s="1">
        <f t="shared" si="2"/>
        <v>0.49835838949369277</v>
      </c>
      <c r="K10" s="1">
        <f t="shared" si="2"/>
        <v>0.48231797919762259</v>
      </c>
      <c r="L10" s="1">
        <f t="shared" si="2"/>
        <v>0.46464047442550038</v>
      </c>
      <c r="M10" s="1">
        <f t="shared" si="2"/>
        <v>0.45196383159084486</v>
      </c>
      <c r="N10" s="1">
        <f t="shared" si="2"/>
        <v>0.45134867956503316</v>
      </c>
      <c r="O10" s="1">
        <f t="shared" si="2"/>
        <v>0.43700841727611428</v>
      </c>
    </row>
    <row r="12" spans="1:21" x14ac:dyDescent="0.45">
      <c r="A12" t="s">
        <v>8</v>
      </c>
      <c r="B12" s="7">
        <v>3357</v>
      </c>
      <c r="C12" s="7">
        <v>4788</v>
      </c>
      <c r="D12" s="7">
        <v>4492</v>
      </c>
      <c r="E12">
        <v>4769</v>
      </c>
      <c r="F12">
        <v>4753</v>
      </c>
      <c r="G12">
        <v>5462</v>
      </c>
      <c r="H12">
        <v>5590</v>
      </c>
      <c r="I12">
        <v>6199</v>
      </c>
      <c r="J12">
        <v>5098</v>
      </c>
      <c r="K12">
        <v>5837</v>
      </c>
      <c r="L12">
        <v>5791</v>
      </c>
      <c r="M12">
        <v>5079</v>
      </c>
      <c r="N12" t="s">
        <v>32</v>
      </c>
      <c r="O12" t="s">
        <v>32</v>
      </c>
    </row>
    <row r="13" spans="1:21" x14ac:dyDescent="0.45">
      <c r="A13" t="s">
        <v>1</v>
      </c>
      <c r="B13" s="7">
        <v>1703</v>
      </c>
      <c r="C13" s="7">
        <v>2400</v>
      </c>
      <c r="D13" s="7">
        <v>2292</v>
      </c>
      <c r="E13">
        <v>2423</v>
      </c>
      <c r="F13">
        <v>2338</v>
      </c>
      <c r="G13">
        <v>2743</v>
      </c>
      <c r="H13">
        <v>2809</v>
      </c>
      <c r="I13">
        <v>3101</v>
      </c>
      <c r="J13">
        <v>2639</v>
      </c>
      <c r="K13">
        <v>3079</v>
      </c>
      <c r="L13">
        <v>3173</v>
      </c>
      <c r="M13">
        <v>2813</v>
      </c>
      <c r="N13" t="s">
        <v>32</v>
      </c>
      <c r="O13" t="s">
        <v>32</v>
      </c>
    </row>
    <row r="14" spans="1:21" x14ac:dyDescent="0.45">
      <c r="A14" t="s">
        <v>2</v>
      </c>
      <c r="B14" s="7">
        <v>1654</v>
      </c>
      <c r="C14" s="7">
        <v>2388</v>
      </c>
      <c r="D14" s="7">
        <v>2200</v>
      </c>
      <c r="E14">
        <v>2346</v>
      </c>
      <c r="F14">
        <v>2415</v>
      </c>
      <c r="G14">
        <v>2719</v>
      </c>
      <c r="H14">
        <v>2781</v>
      </c>
      <c r="I14">
        <v>3098</v>
      </c>
      <c r="J14">
        <v>2459</v>
      </c>
      <c r="K14">
        <v>2758</v>
      </c>
      <c r="L14">
        <v>2618</v>
      </c>
      <c r="M14">
        <v>2266</v>
      </c>
      <c r="N14" t="s">
        <v>32</v>
      </c>
      <c r="O14" t="s">
        <v>32</v>
      </c>
    </row>
    <row r="16" spans="1:21" x14ac:dyDescent="0.45">
      <c r="A16" t="s">
        <v>34</v>
      </c>
      <c r="B16" s="6">
        <f>B12/B4</f>
        <v>0.55551878206188976</v>
      </c>
      <c r="C16" s="6">
        <f t="shared" ref="C16:L16" si="3">C12/C4</f>
        <v>0.70030715225976303</v>
      </c>
      <c r="D16" s="6">
        <f t="shared" si="3"/>
        <v>0.72674324542954216</v>
      </c>
      <c r="E16" s="1">
        <f t="shared" si="3"/>
        <v>0.8421331449761611</v>
      </c>
      <c r="F16" s="1">
        <f t="shared" si="3"/>
        <v>0.84663341645885282</v>
      </c>
      <c r="G16" s="1">
        <f t="shared" si="3"/>
        <v>0.85197317111215098</v>
      </c>
      <c r="H16" s="1">
        <f t="shared" si="3"/>
        <v>0.85565590081126586</v>
      </c>
      <c r="I16" s="1">
        <f t="shared" si="3"/>
        <v>0.87015721504772603</v>
      </c>
      <c r="J16" s="1">
        <f t="shared" si="3"/>
        <v>0.88094003801624332</v>
      </c>
      <c r="K16" s="1">
        <f t="shared" si="3"/>
        <v>0.86731054977711741</v>
      </c>
      <c r="L16" s="1">
        <f t="shared" si="3"/>
        <v>0.85856189770200153</v>
      </c>
      <c r="M16" s="1">
        <f>M12/M4</f>
        <v>0.71757558632382024</v>
      </c>
      <c r="N16" t="s">
        <v>32</v>
      </c>
      <c r="O16" t="s">
        <v>32</v>
      </c>
    </row>
    <row r="17" spans="1:15" x14ac:dyDescent="0.45">
      <c r="A17" t="s">
        <v>1</v>
      </c>
      <c r="B17" s="6">
        <f>B13/B5</f>
        <v>0.60283185840707965</v>
      </c>
      <c r="C17" s="6">
        <f t="shared" ref="C17:L17" si="4">C13/C5</f>
        <v>0.73126142595978061</v>
      </c>
      <c r="D17" s="6">
        <f t="shared" si="4"/>
        <v>0.76732507532641447</v>
      </c>
      <c r="E17" s="1">
        <f t="shared" si="4"/>
        <v>0.8610518834399431</v>
      </c>
      <c r="F17" s="1">
        <f t="shared" si="4"/>
        <v>0.86528497409326421</v>
      </c>
      <c r="G17" s="1">
        <f t="shared" si="4"/>
        <v>0.88142673521850901</v>
      </c>
      <c r="H17" s="1">
        <f t="shared" si="4"/>
        <v>0.87946149029430176</v>
      </c>
      <c r="I17" s="1">
        <f t="shared" si="4"/>
        <v>0.88802978235967922</v>
      </c>
      <c r="J17" s="1">
        <f t="shared" si="4"/>
        <v>0.90905959352394072</v>
      </c>
      <c r="K17" s="1">
        <f t="shared" si="4"/>
        <v>0.88375430539609645</v>
      </c>
      <c r="L17" s="1">
        <f t="shared" si="4"/>
        <v>0.87870396012184993</v>
      </c>
      <c r="M17" s="1">
        <f>M13/M5</f>
        <v>0.72518690384119622</v>
      </c>
      <c r="N17" t="s">
        <v>32</v>
      </c>
      <c r="O17" t="s">
        <v>32</v>
      </c>
    </row>
    <row r="18" spans="1:15" x14ac:dyDescent="0.45">
      <c r="A18" t="s">
        <v>2</v>
      </c>
      <c r="B18" s="6">
        <f>B14/B6</f>
        <v>0.51398384089496585</v>
      </c>
      <c r="C18" s="6">
        <f t="shared" ref="C18:L18" si="5">C14/C6</f>
        <v>0.67172995780590716</v>
      </c>
      <c r="D18" s="6">
        <f t="shared" si="5"/>
        <v>0.68879148403256107</v>
      </c>
      <c r="E18" s="1">
        <f t="shared" si="5"/>
        <v>0.82344682344682341</v>
      </c>
      <c r="F18" s="1">
        <f t="shared" si="5"/>
        <v>0.82932692307692313</v>
      </c>
      <c r="G18" s="1">
        <f t="shared" si="5"/>
        <v>0.82418914822673539</v>
      </c>
      <c r="H18" s="1">
        <f t="shared" si="5"/>
        <v>0.8328840970350404</v>
      </c>
      <c r="I18" s="1">
        <f t="shared" si="5"/>
        <v>0.85297356828193838</v>
      </c>
      <c r="J18" s="1">
        <f t="shared" si="5"/>
        <v>0.85263522884882104</v>
      </c>
      <c r="K18" s="1">
        <f t="shared" si="5"/>
        <v>0.84966112138016014</v>
      </c>
      <c r="L18" s="1">
        <f t="shared" si="5"/>
        <v>0.83535417996171024</v>
      </c>
      <c r="M18" s="1">
        <f>M14/M6</f>
        <v>0.70834635823694903</v>
      </c>
      <c r="N18" t="s">
        <v>32</v>
      </c>
      <c r="O18" t="s">
        <v>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5" zoomScale="70" zoomScaleNormal="70" workbookViewId="0">
      <selection activeCell="S24" sqref="S24"/>
    </sheetView>
  </sheetViews>
  <sheetFormatPr defaultRowHeight="14.25" x14ac:dyDescent="0.45"/>
  <cols>
    <col min="1" max="1" width="29.3984375" customWidth="1"/>
  </cols>
  <sheetData>
    <row r="1" spans="1:21" x14ac:dyDescent="0.4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4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4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45">
      <c r="A5" t="s">
        <v>3</v>
      </c>
      <c r="B5">
        <v>5634</v>
      </c>
      <c r="C5">
        <v>6315</v>
      </c>
      <c r="D5">
        <v>5720</v>
      </c>
      <c r="E5">
        <v>5229</v>
      </c>
      <c r="F5">
        <v>5213</v>
      </c>
      <c r="G5">
        <v>5944</v>
      </c>
      <c r="H5">
        <v>5979</v>
      </c>
      <c r="I5">
        <v>6555</v>
      </c>
      <c r="J5">
        <v>5253</v>
      </c>
      <c r="K5">
        <v>6100</v>
      </c>
      <c r="L5">
        <v>6045</v>
      </c>
      <c r="M5">
        <v>6289</v>
      </c>
      <c r="N5">
        <v>6251</v>
      </c>
      <c r="O5">
        <v>6388</v>
      </c>
      <c r="P5" s="1"/>
      <c r="Q5" s="1"/>
    </row>
    <row r="6" spans="1:21" x14ac:dyDescent="0.45">
      <c r="A6" t="s">
        <v>4</v>
      </c>
      <c r="B6">
        <v>33</v>
      </c>
      <c r="C6">
        <v>45</v>
      </c>
      <c r="D6">
        <v>35</v>
      </c>
      <c r="E6">
        <v>38</v>
      </c>
      <c r="F6">
        <v>40</v>
      </c>
      <c r="G6">
        <v>48</v>
      </c>
      <c r="H6">
        <v>56</v>
      </c>
      <c r="I6">
        <v>72</v>
      </c>
      <c r="J6">
        <v>67</v>
      </c>
      <c r="K6">
        <v>86</v>
      </c>
      <c r="L6">
        <v>98</v>
      </c>
      <c r="M6">
        <v>122</v>
      </c>
      <c r="N6">
        <v>118</v>
      </c>
      <c r="O6">
        <v>110</v>
      </c>
      <c r="P6" s="1"/>
      <c r="Q6" s="1"/>
    </row>
    <row r="7" spans="1:21" x14ac:dyDescent="0.45">
      <c r="A7" t="s">
        <v>5</v>
      </c>
      <c r="B7">
        <v>139</v>
      </c>
      <c r="C7">
        <v>146</v>
      </c>
      <c r="D7">
        <v>160</v>
      </c>
      <c r="E7">
        <v>136</v>
      </c>
      <c r="F7">
        <v>130</v>
      </c>
      <c r="G7">
        <v>149</v>
      </c>
      <c r="H7">
        <v>186</v>
      </c>
      <c r="I7">
        <v>193</v>
      </c>
      <c r="J7">
        <v>176</v>
      </c>
      <c r="K7">
        <v>203</v>
      </c>
      <c r="L7">
        <v>243</v>
      </c>
      <c r="M7">
        <v>288</v>
      </c>
      <c r="N7">
        <v>304</v>
      </c>
      <c r="O7">
        <v>331</v>
      </c>
      <c r="P7" s="1"/>
    </row>
    <row r="8" spans="1:21" x14ac:dyDescent="0.45">
      <c r="A8" t="s">
        <v>6</v>
      </c>
      <c r="B8">
        <v>102</v>
      </c>
      <c r="C8">
        <v>144</v>
      </c>
      <c r="D8">
        <v>120</v>
      </c>
      <c r="E8">
        <v>144</v>
      </c>
      <c r="F8">
        <v>124</v>
      </c>
      <c r="G8">
        <v>165</v>
      </c>
      <c r="H8">
        <v>187</v>
      </c>
      <c r="I8">
        <v>208</v>
      </c>
      <c r="J8">
        <v>188</v>
      </c>
      <c r="K8">
        <v>247</v>
      </c>
      <c r="L8">
        <v>268</v>
      </c>
      <c r="M8">
        <v>284</v>
      </c>
      <c r="N8">
        <v>304</v>
      </c>
      <c r="O8">
        <v>279</v>
      </c>
      <c r="P8" s="1"/>
    </row>
    <row r="9" spans="1:21" x14ac:dyDescent="0.45">
      <c r="A9" t="s">
        <v>7</v>
      </c>
      <c r="B9">
        <v>103</v>
      </c>
      <c r="C9">
        <v>144</v>
      </c>
      <c r="D9">
        <v>146</v>
      </c>
      <c r="E9">
        <v>116</v>
      </c>
      <c r="F9">
        <v>89</v>
      </c>
      <c r="G9">
        <v>62</v>
      </c>
      <c r="H9">
        <v>64</v>
      </c>
      <c r="I9">
        <v>55</v>
      </c>
      <c r="J9">
        <v>59</v>
      </c>
      <c r="K9">
        <v>50</v>
      </c>
      <c r="L9">
        <v>56</v>
      </c>
      <c r="M9">
        <v>49</v>
      </c>
      <c r="N9">
        <v>64</v>
      </c>
      <c r="O9">
        <v>60</v>
      </c>
      <c r="P9" s="1"/>
    </row>
    <row r="10" spans="1:21" x14ac:dyDescent="0.45">
      <c r="A10" t="s">
        <v>35</v>
      </c>
      <c r="B10">
        <v>32</v>
      </c>
      <c r="C10">
        <v>43</v>
      </c>
      <c r="D10">
        <v>0</v>
      </c>
      <c r="E10">
        <v>0</v>
      </c>
      <c r="F10">
        <v>18</v>
      </c>
      <c r="G10">
        <v>43</v>
      </c>
      <c r="H10">
        <v>61</v>
      </c>
      <c r="I10">
        <v>41</v>
      </c>
      <c r="J10">
        <v>44</v>
      </c>
      <c r="K10">
        <v>44</v>
      </c>
      <c r="L10">
        <v>35</v>
      </c>
      <c r="M10">
        <v>46</v>
      </c>
      <c r="N10">
        <v>40</v>
      </c>
      <c r="O10">
        <v>79</v>
      </c>
    </row>
    <row r="12" spans="1:21" x14ac:dyDescent="0.45">
      <c r="A12" t="s">
        <v>38</v>
      </c>
      <c r="B12" s="1">
        <f t="shared" ref="B12:O12" si="0">B4/B4</f>
        <v>1</v>
      </c>
      <c r="C12" s="1">
        <f t="shared" si="0"/>
        <v>1</v>
      </c>
      <c r="D12" s="1">
        <f t="shared" si="0"/>
        <v>1</v>
      </c>
      <c r="E12" s="1">
        <f t="shared" si="0"/>
        <v>1</v>
      </c>
      <c r="F12" s="1">
        <f t="shared" si="0"/>
        <v>1</v>
      </c>
      <c r="G12" s="1">
        <f t="shared" si="0"/>
        <v>1</v>
      </c>
      <c r="H12" s="1">
        <f t="shared" si="0"/>
        <v>1</v>
      </c>
      <c r="I12" s="1">
        <f t="shared" si="0"/>
        <v>1</v>
      </c>
      <c r="J12" s="1">
        <f t="shared" si="0"/>
        <v>1</v>
      </c>
      <c r="K12" s="1">
        <f t="shared" si="0"/>
        <v>1</v>
      </c>
      <c r="L12" s="1">
        <f t="shared" si="0"/>
        <v>1</v>
      </c>
      <c r="M12" s="1">
        <f t="shared" si="0"/>
        <v>1</v>
      </c>
      <c r="N12" s="1">
        <f t="shared" si="0"/>
        <v>1</v>
      </c>
      <c r="O12" s="1">
        <f t="shared" si="0"/>
        <v>1</v>
      </c>
    </row>
    <row r="13" spans="1:21" x14ac:dyDescent="0.45">
      <c r="A13" t="s">
        <v>3</v>
      </c>
      <c r="B13" s="1">
        <f t="shared" ref="B13:O13" si="1">B5/B4</f>
        <v>0.93231838490815822</v>
      </c>
      <c r="C13" s="1">
        <f t="shared" si="1"/>
        <v>0.92365072400175519</v>
      </c>
      <c r="D13" s="1">
        <f t="shared" si="1"/>
        <v>0.9254165992557839</v>
      </c>
      <c r="E13" s="1">
        <f t="shared" si="1"/>
        <v>0.92336217552533995</v>
      </c>
      <c r="F13" s="1">
        <f t="shared" si="1"/>
        <v>0.9285714285714286</v>
      </c>
      <c r="G13" s="1">
        <f t="shared" si="1"/>
        <v>0.92715644985181722</v>
      </c>
      <c r="H13" s="1">
        <f t="shared" si="1"/>
        <v>0.91519975508954543</v>
      </c>
      <c r="I13" s="1">
        <f t="shared" si="1"/>
        <v>0.92012914093206066</v>
      </c>
      <c r="J13" s="1">
        <f t="shared" si="1"/>
        <v>0.90772420943494037</v>
      </c>
      <c r="K13" s="1">
        <f t="shared" si="1"/>
        <v>0.90638930163447251</v>
      </c>
      <c r="L13" s="1">
        <f t="shared" si="1"/>
        <v>0.89621942179392144</v>
      </c>
      <c r="M13" s="1">
        <f t="shared" si="1"/>
        <v>0.88852783272110769</v>
      </c>
      <c r="N13" s="1">
        <f t="shared" si="1"/>
        <v>0.88278491738455023</v>
      </c>
      <c r="O13" s="1">
        <f t="shared" si="1"/>
        <v>0.8814681937353388</v>
      </c>
    </row>
    <row r="14" spans="1:21" x14ac:dyDescent="0.45">
      <c r="A14" t="s">
        <v>4</v>
      </c>
      <c r="B14" s="1">
        <f t="shared" ref="B14:O14" si="2">B6/B4</f>
        <v>5.4608638093662084E-3</v>
      </c>
      <c r="C14" s="1">
        <f t="shared" si="2"/>
        <v>6.5818341377797277E-3</v>
      </c>
      <c r="D14" s="1">
        <f t="shared" si="2"/>
        <v>5.6625141562853904E-3</v>
      </c>
      <c r="E14" s="1">
        <f t="shared" si="2"/>
        <v>6.7102242627582551E-3</v>
      </c>
      <c r="F14" s="1">
        <f t="shared" si="2"/>
        <v>7.1250445315283219E-3</v>
      </c>
      <c r="G14" s="1">
        <f t="shared" si="2"/>
        <v>7.4871314927468418E-3</v>
      </c>
      <c r="H14" s="1">
        <f t="shared" si="2"/>
        <v>8.5718659115260991E-3</v>
      </c>
      <c r="I14" s="1">
        <f t="shared" si="2"/>
        <v>1.0106681639528355E-2</v>
      </c>
      <c r="J14" s="1">
        <f t="shared" si="2"/>
        <v>1.1577674097114221E-2</v>
      </c>
      <c r="K14" s="1">
        <f t="shared" si="2"/>
        <v>1.2778603268945022E-2</v>
      </c>
      <c r="L14" s="1">
        <f t="shared" si="2"/>
        <v>1.4529280948851002E-2</v>
      </c>
      <c r="M14" s="1">
        <f t="shared" si="2"/>
        <v>1.7236507487990958E-2</v>
      </c>
      <c r="N14" s="1">
        <f t="shared" si="2"/>
        <v>1.6664312950148284E-2</v>
      </c>
      <c r="O14" s="1">
        <f t="shared" si="2"/>
        <v>1.5178694632261626E-2</v>
      </c>
    </row>
    <row r="15" spans="1:21" x14ac:dyDescent="0.45">
      <c r="A15" t="s">
        <v>5</v>
      </c>
      <c r="B15" s="1">
        <f t="shared" ref="B15:O15" si="3">B7/B4</f>
        <v>2.3001820287936455E-2</v>
      </c>
      <c r="C15" s="1">
        <f t="shared" si="3"/>
        <v>2.135439520257423E-2</v>
      </c>
      <c r="D15" s="1">
        <f t="shared" si="3"/>
        <v>2.5885779000161785E-2</v>
      </c>
      <c r="E15" s="1">
        <f t="shared" si="3"/>
        <v>2.4015539466713757E-2</v>
      </c>
      <c r="F15" s="1">
        <f t="shared" si="3"/>
        <v>2.3156394727467045E-2</v>
      </c>
      <c r="G15" s="1">
        <f t="shared" si="3"/>
        <v>2.3241304008734986E-2</v>
      </c>
      <c r="H15" s="1">
        <f t="shared" si="3"/>
        <v>2.8470840348997398E-2</v>
      </c>
      <c r="I15" s="1">
        <f t="shared" si="3"/>
        <v>2.7091521617069063E-2</v>
      </c>
      <c r="J15" s="1">
        <f t="shared" si="3"/>
        <v>3.0412994643165717E-2</v>
      </c>
      <c r="K15" s="1">
        <f t="shared" si="3"/>
        <v>3.0163447251114413E-2</v>
      </c>
      <c r="L15" s="1">
        <f t="shared" si="3"/>
        <v>3.6026686434395848E-2</v>
      </c>
      <c r="M15" s="1">
        <f t="shared" si="3"/>
        <v>4.0689460299519635E-2</v>
      </c>
      <c r="N15" s="1">
        <f t="shared" si="3"/>
        <v>4.2931789295297278E-2</v>
      </c>
      <c r="O15" s="1">
        <f t="shared" si="3"/>
        <v>4.5674072029805439E-2</v>
      </c>
    </row>
    <row r="16" spans="1:21" x14ac:dyDescent="0.45">
      <c r="A16" t="s">
        <v>6</v>
      </c>
      <c r="B16" s="1">
        <f t="shared" ref="B16:O16" si="4">B8/B4</f>
        <v>1.6879033592586464E-2</v>
      </c>
      <c r="C16" s="1">
        <f t="shared" si="4"/>
        <v>2.1061869240895131E-2</v>
      </c>
      <c r="D16" s="1">
        <f t="shared" si="4"/>
        <v>1.9414334250121339E-2</v>
      </c>
      <c r="E16" s="1">
        <f t="shared" si="4"/>
        <v>2.5428218258873387E-2</v>
      </c>
      <c r="F16" s="1">
        <f t="shared" si="4"/>
        <v>2.20876380477378E-2</v>
      </c>
      <c r="G16" s="1">
        <f t="shared" si="4"/>
        <v>2.5737014506317268E-2</v>
      </c>
      <c r="H16" s="1">
        <f t="shared" si="4"/>
        <v>2.8623909383131793E-2</v>
      </c>
      <c r="I16" s="1">
        <f t="shared" si="4"/>
        <v>2.9197080291970802E-2</v>
      </c>
      <c r="J16" s="1">
        <f t="shared" si="4"/>
        <v>3.2486607914290651E-2</v>
      </c>
      <c r="K16" s="1">
        <f t="shared" si="4"/>
        <v>3.6701337295690938E-2</v>
      </c>
      <c r="L16" s="1">
        <f t="shared" si="4"/>
        <v>3.9733135656041516E-2</v>
      </c>
      <c r="M16" s="1">
        <f t="shared" si="4"/>
        <v>4.0124328906470753E-2</v>
      </c>
      <c r="N16" s="1">
        <f t="shared" si="4"/>
        <v>4.2931789295297278E-2</v>
      </c>
      <c r="O16" s="1">
        <f t="shared" si="4"/>
        <v>3.8498689112736302E-2</v>
      </c>
    </row>
    <row r="17" spans="1:15" x14ac:dyDescent="0.45">
      <c r="A17" t="s">
        <v>7</v>
      </c>
      <c r="B17" s="1">
        <f t="shared" ref="B17:O17" si="5">B9/B4</f>
        <v>1.704451431408241E-2</v>
      </c>
      <c r="C17" s="1">
        <f t="shared" si="5"/>
        <v>2.1061869240895131E-2</v>
      </c>
      <c r="D17" s="1">
        <f t="shared" si="5"/>
        <v>2.362077333764763E-2</v>
      </c>
      <c r="E17" s="1">
        <f t="shared" si="5"/>
        <v>2.0483842486314675E-2</v>
      </c>
      <c r="F17" s="1">
        <f t="shared" si="5"/>
        <v>1.5853224082650517E-2</v>
      </c>
      <c r="G17" s="1">
        <f t="shared" si="5"/>
        <v>9.6708781781313369E-3</v>
      </c>
      <c r="H17" s="1">
        <f t="shared" si="5"/>
        <v>9.7964181846012556E-3</v>
      </c>
      <c r="I17" s="1">
        <f t="shared" si="5"/>
        <v>7.7203818079730488E-3</v>
      </c>
      <c r="J17" s="1">
        <f t="shared" si="5"/>
        <v>1.0195265249697598E-2</v>
      </c>
      <c r="K17" s="1">
        <f t="shared" si="5"/>
        <v>7.429420505200594E-3</v>
      </c>
      <c r="L17" s="1">
        <f t="shared" si="5"/>
        <v>8.3024462564862869E-3</v>
      </c>
      <c r="M17" s="1">
        <f t="shared" si="5"/>
        <v>6.9228595648488274E-3</v>
      </c>
      <c r="N17" s="1">
        <f t="shared" si="5"/>
        <v>9.0382714305889001E-3</v>
      </c>
      <c r="O17" s="1">
        <f t="shared" si="5"/>
        <v>8.2792879812336132E-3</v>
      </c>
    </row>
    <row r="18" spans="1:15" x14ac:dyDescent="0.45">
      <c r="A18" t="s">
        <v>35</v>
      </c>
      <c r="B18" s="1">
        <f t="shared" ref="B18:O18" si="6">B10/B4</f>
        <v>5.295383087870263E-3</v>
      </c>
      <c r="C18" s="1">
        <f t="shared" si="6"/>
        <v>6.2893081761006293E-3</v>
      </c>
      <c r="D18" s="1">
        <f t="shared" si="6"/>
        <v>0</v>
      </c>
      <c r="E18" s="1">
        <f t="shared" si="6"/>
        <v>0</v>
      </c>
      <c r="F18" s="1">
        <f t="shared" si="6"/>
        <v>3.2062700391877448E-3</v>
      </c>
      <c r="G18" s="1">
        <f t="shared" si="6"/>
        <v>6.7072219622523787E-3</v>
      </c>
      <c r="H18" s="1">
        <f t="shared" si="6"/>
        <v>9.337211082198071E-3</v>
      </c>
      <c r="I18" s="1">
        <f t="shared" si="6"/>
        <v>5.7551937113980911E-3</v>
      </c>
      <c r="J18" s="1">
        <f t="shared" si="6"/>
        <v>7.6032486607914293E-3</v>
      </c>
      <c r="K18" s="1">
        <f t="shared" si="6"/>
        <v>6.5378900445765232E-3</v>
      </c>
      <c r="L18" s="1">
        <f t="shared" si="6"/>
        <v>5.1890289103039286E-3</v>
      </c>
      <c r="M18" s="1">
        <f t="shared" si="6"/>
        <v>6.4990110200621645E-3</v>
      </c>
      <c r="N18" s="1">
        <f t="shared" si="6"/>
        <v>5.6489196441180623E-3</v>
      </c>
      <c r="O18" s="1">
        <f t="shared" si="6"/>
        <v>1.0901062508624259E-2</v>
      </c>
    </row>
    <row r="20" spans="1:15" x14ac:dyDescent="0.45">
      <c r="A20" t="s">
        <v>8</v>
      </c>
      <c r="B20">
        <v>3357</v>
      </c>
      <c r="C20">
        <v>4788</v>
      </c>
      <c r="D20">
        <v>4492</v>
      </c>
      <c r="E20">
        <v>4769</v>
      </c>
      <c r="F20">
        <v>4753</v>
      </c>
      <c r="G20">
        <v>5462</v>
      </c>
      <c r="H20">
        <v>5590</v>
      </c>
      <c r="I20">
        <v>6199</v>
      </c>
      <c r="J20">
        <v>5098</v>
      </c>
      <c r="K20">
        <v>5837</v>
      </c>
      <c r="L20">
        <v>5791</v>
      </c>
      <c r="M20">
        <v>5079</v>
      </c>
      <c r="N20" t="s">
        <v>32</v>
      </c>
      <c r="O20" t="s">
        <v>32</v>
      </c>
    </row>
    <row r="21" spans="1:15" x14ac:dyDescent="0.45">
      <c r="A21" t="s">
        <v>3</v>
      </c>
      <c r="B21">
        <v>3144</v>
      </c>
      <c r="C21">
        <v>4456</v>
      </c>
      <c r="D21">
        <v>4182</v>
      </c>
      <c r="E21">
        <v>4428</v>
      </c>
      <c r="F21">
        <v>4445</v>
      </c>
      <c r="G21">
        <v>5099</v>
      </c>
      <c r="H21">
        <v>5152</v>
      </c>
      <c r="I21">
        <v>5735</v>
      </c>
      <c r="J21">
        <v>4653</v>
      </c>
      <c r="K21">
        <v>5313</v>
      </c>
      <c r="L21">
        <v>5225</v>
      </c>
      <c r="M21">
        <v>4575</v>
      </c>
      <c r="N21" t="s">
        <v>32</v>
      </c>
      <c r="O21" t="s">
        <v>32</v>
      </c>
    </row>
    <row r="22" spans="1:15" x14ac:dyDescent="0.45">
      <c r="A22" t="s">
        <v>4</v>
      </c>
      <c r="B22">
        <v>17</v>
      </c>
      <c r="C22">
        <v>24</v>
      </c>
      <c r="D22">
        <v>17</v>
      </c>
      <c r="E22">
        <v>27</v>
      </c>
      <c r="F22">
        <v>26</v>
      </c>
      <c r="G22">
        <v>31</v>
      </c>
      <c r="H22">
        <v>34</v>
      </c>
      <c r="I22">
        <v>55</v>
      </c>
      <c r="J22">
        <v>49</v>
      </c>
      <c r="K22">
        <v>60</v>
      </c>
      <c r="L22">
        <v>65</v>
      </c>
      <c r="M22">
        <v>69</v>
      </c>
      <c r="N22" t="s">
        <v>32</v>
      </c>
      <c r="O22" t="s">
        <v>32</v>
      </c>
    </row>
    <row r="23" spans="1:15" x14ac:dyDescent="0.45">
      <c r="A23" t="s">
        <v>5</v>
      </c>
      <c r="B23">
        <v>88</v>
      </c>
      <c r="C23">
        <v>102</v>
      </c>
      <c r="D23">
        <v>119</v>
      </c>
      <c r="E23">
        <v>108</v>
      </c>
      <c r="F23">
        <v>103</v>
      </c>
      <c r="G23">
        <v>117</v>
      </c>
      <c r="H23">
        <v>156</v>
      </c>
      <c r="I23">
        <v>157</v>
      </c>
      <c r="J23">
        <v>154</v>
      </c>
      <c r="K23">
        <v>175</v>
      </c>
      <c r="L23">
        <v>202</v>
      </c>
      <c r="M23">
        <v>203</v>
      </c>
      <c r="N23" t="s">
        <v>32</v>
      </c>
      <c r="O23" t="s">
        <v>32</v>
      </c>
    </row>
    <row r="24" spans="1:15" x14ac:dyDescent="0.45">
      <c r="A24" t="s">
        <v>6</v>
      </c>
      <c r="B24">
        <v>53</v>
      </c>
      <c r="C24">
        <v>94</v>
      </c>
      <c r="D24">
        <v>86</v>
      </c>
      <c r="E24">
        <v>119</v>
      </c>
      <c r="F24">
        <v>100</v>
      </c>
      <c r="G24">
        <v>133</v>
      </c>
      <c r="H24">
        <v>149</v>
      </c>
      <c r="I24">
        <v>170</v>
      </c>
      <c r="J24">
        <v>151</v>
      </c>
      <c r="K24">
        <v>207</v>
      </c>
      <c r="L24">
        <v>227</v>
      </c>
      <c r="M24">
        <v>180</v>
      </c>
      <c r="N24" t="s">
        <v>32</v>
      </c>
      <c r="O24" t="s">
        <v>32</v>
      </c>
    </row>
    <row r="25" spans="1:15" x14ac:dyDescent="0.45">
      <c r="A25" t="s">
        <v>7</v>
      </c>
      <c r="B25">
        <v>43</v>
      </c>
      <c r="C25">
        <v>97</v>
      </c>
      <c r="D25">
        <v>88</v>
      </c>
      <c r="E25">
        <v>87</v>
      </c>
      <c r="F25">
        <v>66</v>
      </c>
      <c r="G25">
        <v>45</v>
      </c>
      <c r="H25">
        <v>53</v>
      </c>
      <c r="I25">
        <v>47</v>
      </c>
      <c r="J25">
        <v>51</v>
      </c>
      <c r="K25">
        <v>44</v>
      </c>
      <c r="L25">
        <v>46</v>
      </c>
      <c r="M25">
        <v>26</v>
      </c>
      <c r="N25" t="s">
        <v>32</v>
      </c>
      <c r="O25" t="s">
        <v>32</v>
      </c>
    </row>
    <row r="26" spans="1:15" x14ac:dyDescent="0.45">
      <c r="A26" t="s">
        <v>35</v>
      </c>
      <c r="B26">
        <v>12</v>
      </c>
      <c r="C26">
        <v>15</v>
      </c>
      <c r="D26" t="s">
        <v>32</v>
      </c>
      <c r="E26" t="s">
        <v>32</v>
      </c>
      <c r="F26">
        <v>13</v>
      </c>
      <c r="G26">
        <v>37</v>
      </c>
      <c r="H26">
        <v>46</v>
      </c>
      <c r="I26">
        <v>35</v>
      </c>
      <c r="J26">
        <v>40</v>
      </c>
      <c r="K26">
        <v>38</v>
      </c>
      <c r="L26">
        <v>26</v>
      </c>
      <c r="M26">
        <v>26</v>
      </c>
      <c r="N26" t="s">
        <v>32</v>
      </c>
      <c r="O26" t="s">
        <v>32</v>
      </c>
    </row>
    <row r="28" spans="1:15" x14ac:dyDescent="0.45">
      <c r="A28" t="s">
        <v>34</v>
      </c>
      <c r="B28" s="1">
        <f t="shared" ref="B28:M28" si="7">B20/B4</f>
        <v>0.55551878206188976</v>
      </c>
      <c r="C28" s="1">
        <f t="shared" si="7"/>
        <v>0.70030715225976303</v>
      </c>
      <c r="D28" s="1">
        <f t="shared" si="7"/>
        <v>0.72674324542954216</v>
      </c>
      <c r="E28" s="1">
        <f t="shared" si="7"/>
        <v>0.8421331449761611</v>
      </c>
      <c r="F28" s="1">
        <f t="shared" si="7"/>
        <v>0.84663341645885282</v>
      </c>
      <c r="G28" s="1">
        <f t="shared" si="7"/>
        <v>0.85197317111215098</v>
      </c>
      <c r="H28" s="1">
        <f t="shared" si="7"/>
        <v>0.85565590081126586</v>
      </c>
      <c r="I28" s="1">
        <f t="shared" si="7"/>
        <v>0.87015721504772603</v>
      </c>
      <c r="J28" s="1">
        <f t="shared" si="7"/>
        <v>0.88094003801624332</v>
      </c>
      <c r="K28" s="1">
        <f t="shared" si="7"/>
        <v>0.86731054977711741</v>
      </c>
      <c r="L28" s="1">
        <f t="shared" si="7"/>
        <v>0.85856189770200153</v>
      </c>
      <c r="M28" s="1">
        <f t="shared" si="7"/>
        <v>0.71757558632382024</v>
      </c>
      <c r="N28" t="s">
        <v>32</v>
      </c>
      <c r="O28" t="s">
        <v>32</v>
      </c>
    </row>
    <row r="29" spans="1:15" x14ac:dyDescent="0.45">
      <c r="A29" t="s">
        <v>3</v>
      </c>
      <c r="B29" s="1">
        <f t="shared" ref="B29:M29" si="8">B21/B5</f>
        <v>0.55804046858359957</v>
      </c>
      <c r="C29" s="1">
        <f t="shared" si="8"/>
        <v>0.7056215360253365</v>
      </c>
      <c r="D29" s="1">
        <f t="shared" si="8"/>
        <v>0.73111888111888113</v>
      </c>
      <c r="E29" s="1">
        <f t="shared" si="8"/>
        <v>0.846815834767642</v>
      </c>
      <c r="F29" s="1">
        <f t="shared" si="8"/>
        <v>0.85267600230193752</v>
      </c>
      <c r="G29" s="1">
        <f t="shared" si="8"/>
        <v>0.8578398384925976</v>
      </c>
      <c r="H29" s="1">
        <f t="shared" si="8"/>
        <v>0.86168255561130624</v>
      </c>
      <c r="I29" s="1">
        <f t="shared" si="8"/>
        <v>0.87490465293668951</v>
      </c>
      <c r="J29" s="1">
        <f t="shared" si="8"/>
        <v>0.88577955454026269</v>
      </c>
      <c r="K29" s="1">
        <f t="shared" si="8"/>
        <v>0.87098360655737705</v>
      </c>
      <c r="L29" s="1">
        <f t="shared" si="8"/>
        <v>0.86435070306038053</v>
      </c>
      <c r="M29" s="1">
        <f t="shared" si="8"/>
        <v>0.72746064557163304</v>
      </c>
      <c r="N29" t="s">
        <v>32</v>
      </c>
      <c r="O29" t="s">
        <v>32</v>
      </c>
    </row>
    <row r="30" spans="1:15" x14ac:dyDescent="0.45">
      <c r="A30" t="s">
        <v>4</v>
      </c>
      <c r="B30" s="1">
        <f t="shared" ref="B30:M30" si="9">B22/B6</f>
        <v>0.51515151515151514</v>
      </c>
      <c r="C30" s="1">
        <f t="shared" si="9"/>
        <v>0.53333333333333333</v>
      </c>
      <c r="D30" s="1">
        <f t="shared" si="9"/>
        <v>0.48571428571428571</v>
      </c>
      <c r="E30" s="1">
        <f t="shared" si="9"/>
        <v>0.71052631578947367</v>
      </c>
      <c r="F30" s="1">
        <f t="shared" si="9"/>
        <v>0.65</v>
      </c>
      <c r="G30" s="1">
        <f t="shared" si="9"/>
        <v>0.64583333333333337</v>
      </c>
      <c r="H30" s="1">
        <f t="shared" si="9"/>
        <v>0.6071428571428571</v>
      </c>
      <c r="I30" s="1">
        <f t="shared" si="9"/>
        <v>0.76388888888888884</v>
      </c>
      <c r="J30" s="1">
        <f t="shared" si="9"/>
        <v>0.73134328358208955</v>
      </c>
      <c r="K30" s="1">
        <f t="shared" si="9"/>
        <v>0.69767441860465118</v>
      </c>
      <c r="L30" s="1">
        <f t="shared" si="9"/>
        <v>0.66326530612244894</v>
      </c>
      <c r="M30" s="1">
        <f t="shared" si="9"/>
        <v>0.56557377049180324</v>
      </c>
      <c r="N30" t="s">
        <v>32</v>
      </c>
      <c r="O30" t="s">
        <v>32</v>
      </c>
    </row>
    <row r="31" spans="1:15" x14ac:dyDescent="0.45">
      <c r="A31" t="s">
        <v>5</v>
      </c>
      <c r="B31" s="1">
        <f t="shared" ref="B31:M31" si="10">B23/B7</f>
        <v>0.63309352517985606</v>
      </c>
      <c r="C31" s="1">
        <f t="shared" si="10"/>
        <v>0.69863013698630139</v>
      </c>
      <c r="D31" s="1">
        <f t="shared" si="10"/>
        <v>0.74375000000000002</v>
      </c>
      <c r="E31" s="1">
        <f t="shared" si="10"/>
        <v>0.79411764705882348</v>
      </c>
      <c r="F31" s="1">
        <f t="shared" si="10"/>
        <v>0.79230769230769227</v>
      </c>
      <c r="G31" s="1">
        <f t="shared" si="10"/>
        <v>0.78523489932885904</v>
      </c>
      <c r="H31" s="1">
        <f t="shared" si="10"/>
        <v>0.83870967741935487</v>
      </c>
      <c r="I31" s="1">
        <f t="shared" si="10"/>
        <v>0.81347150259067358</v>
      </c>
      <c r="J31" s="1">
        <f t="shared" si="10"/>
        <v>0.875</v>
      </c>
      <c r="K31" s="1">
        <f t="shared" si="10"/>
        <v>0.86206896551724133</v>
      </c>
      <c r="L31" s="1">
        <f t="shared" si="10"/>
        <v>0.83127572016460904</v>
      </c>
      <c r="M31" s="1">
        <f t="shared" si="10"/>
        <v>0.70486111111111116</v>
      </c>
      <c r="N31" t="s">
        <v>32</v>
      </c>
      <c r="O31" t="s">
        <v>32</v>
      </c>
    </row>
    <row r="32" spans="1:15" x14ac:dyDescent="0.45">
      <c r="A32" t="s">
        <v>6</v>
      </c>
      <c r="B32" s="1">
        <f t="shared" ref="B32:M32" si="11">B24/B8</f>
        <v>0.51960784313725494</v>
      </c>
      <c r="C32" s="1">
        <f t="shared" si="11"/>
        <v>0.65277777777777779</v>
      </c>
      <c r="D32" s="1">
        <f t="shared" si="11"/>
        <v>0.71666666666666667</v>
      </c>
      <c r="E32" s="1">
        <f t="shared" si="11"/>
        <v>0.82638888888888884</v>
      </c>
      <c r="F32" s="1">
        <f t="shared" si="11"/>
        <v>0.80645161290322576</v>
      </c>
      <c r="G32" s="1">
        <f t="shared" si="11"/>
        <v>0.80606060606060603</v>
      </c>
      <c r="H32" s="1">
        <f t="shared" si="11"/>
        <v>0.79679144385026734</v>
      </c>
      <c r="I32" s="1">
        <f t="shared" si="11"/>
        <v>0.81730769230769229</v>
      </c>
      <c r="J32" s="1">
        <f t="shared" si="11"/>
        <v>0.80319148936170215</v>
      </c>
      <c r="K32" s="1">
        <f t="shared" si="11"/>
        <v>0.83805668016194335</v>
      </c>
      <c r="L32" s="1">
        <f t="shared" si="11"/>
        <v>0.84701492537313428</v>
      </c>
      <c r="M32" s="1">
        <f t="shared" si="11"/>
        <v>0.63380281690140849</v>
      </c>
      <c r="N32" t="s">
        <v>32</v>
      </c>
      <c r="O32" t="s">
        <v>32</v>
      </c>
    </row>
    <row r="33" spans="1:15" x14ac:dyDescent="0.45">
      <c r="A33" t="s">
        <v>7</v>
      </c>
      <c r="B33" s="1">
        <f t="shared" ref="B33:M33" si="12">B25/B9</f>
        <v>0.41747572815533979</v>
      </c>
      <c r="C33" s="1">
        <f t="shared" si="12"/>
        <v>0.67361111111111116</v>
      </c>
      <c r="D33" s="1">
        <f t="shared" si="12"/>
        <v>0.60273972602739723</v>
      </c>
      <c r="E33" s="1">
        <f t="shared" si="12"/>
        <v>0.75</v>
      </c>
      <c r="F33" s="1">
        <f t="shared" si="12"/>
        <v>0.7415730337078652</v>
      </c>
      <c r="G33" s="1">
        <f t="shared" si="12"/>
        <v>0.72580645161290325</v>
      </c>
      <c r="H33" s="1">
        <f t="shared" si="12"/>
        <v>0.828125</v>
      </c>
      <c r="I33" s="1">
        <f t="shared" si="12"/>
        <v>0.8545454545454545</v>
      </c>
      <c r="J33" s="1">
        <f t="shared" si="12"/>
        <v>0.86440677966101698</v>
      </c>
      <c r="K33" s="1">
        <f t="shared" si="12"/>
        <v>0.88</v>
      </c>
      <c r="L33" s="1">
        <f t="shared" si="12"/>
        <v>0.8214285714285714</v>
      </c>
      <c r="M33" s="1">
        <f t="shared" si="12"/>
        <v>0.53061224489795922</v>
      </c>
      <c r="N33" t="s">
        <v>32</v>
      </c>
      <c r="O33" t="s">
        <v>32</v>
      </c>
    </row>
    <row r="34" spans="1:15" x14ac:dyDescent="0.45">
      <c r="A34" t="s">
        <v>35</v>
      </c>
      <c r="B34" s="1">
        <f>B26/B10</f>
        <v>0.375</v>
      </c>
      <c r="C34" s="1">
        <f>C26/C10</f>
        <v>0.34883720930232559</v>
      </c>
      <c r="D34" s="1" t="s">
        <v>32</v>
      </c>
      <c r="E34" s="1" t="s">
        <v>32</v>
      </c>
      <c r="F34" s="1">
        <f t="shared" ref="F34:M34" si="13">F26/F10</f>
        <v>0.72222222222222221</v>
      </c>
      <c r="G34" s="1">
        <f t="shared" si="13"/>
        <v>0.86046511627906974</v>
      </c>
      <c r="H34" s="1">
        <f t="shared" si="13"/>
        <v>0.75409836065573765</v>
      </c>
      <c r="I34" s="1">
        <f t="shared" si="13"/>
        <v>0.85365853658536583</v>
      </c>
      <c r="J34" s="1">
        <f t="shared" si="13"/>
        <v>0.90909090909090906</v>
      </c>
      <c r="K34" s="1">
        <f t="shared" si="13"/>
        <v>0.86363636363636365</v>
      </c>
      <c r="L34" s="1">
        <f t="shared" si="13"/>
        <v>0.74285714285714288</v>
      </c>
      <c r="M34" s="1">
        <f t="shared" si="13"/>
        <v>0.56521739130434778</v>
      </c>
      <c r="N34" t="s">
        <v>32</v>
      </c>
      <c r="O34" t="s">
        <v>32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70" zoomScaleNormal="70" workbookViewId="0">
      <selection sqref="A1:U1"/>
    </sheetView>
  </sheetViews>
  <sheetFormatPr defaultRowHeight="14.25" x14ac:dyDescent="0.45"/>
  <cols>
    <col min="1" max="1" width="29.3984375" customWidth="1"/>
  </cols>
  <sheetData>
    <row r="1" spans="1:21" x14ac:dyDescent="0.4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4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4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45">
      <c r="A5" t="s">
        <v>9</v>
      </c>
      <c r="B5">
        <v>405</v>
      </c>
      <c r="C5">
        <v>428</v>
      </c>
      <c r="D5">
        <v>426</v>
      </c>
      <c r="E5">
        <v>355</v>
      </c>
      <c r="F5">
        <v>345</v>
      </c>
      <c r="G5">
        <v>386</v>
      </c>
      <c r="H5">
        <v>403</v>
      </c>
      <c r="I5">
        <v>412</v>
      </c>
      <c r="J5">
        <v>338</v>
      </c>
      <c r="K5">
        <v>417</v>
      </c>
      <c r="L5">
        <v>423</v>
      </c>
      <c r="M5">
        <v>466</v>
      </c>
      <c r="N5">
        <v>471</v>
      </c>
      <c r="O5">
        <v>466</v>
      </c>
    </row>
    <row r="6" spans="1:21" x14ac:dyDescent="0.45">
      <c r="A6" t="s">
        <v>10</v>
      </c>
      <c r="B6">
        <v>703</v>
      </c>
      <c r="C6">
        <v>762</v>
      </c>
      <c r="D6">
        <v>692</v>
      </c>
      <c r="E6">
        <v>637</v>
      </c>
      <c r="F6">
        <v>609</v>
      </c>
      <c r="G6">
        <v>712</v>
      </c>
      <c r="H6">
        <v>690</v>
      </c>
      <c r="I6">
        <v>732</v>
      </c>
      <c r="J6">
        <v>641</v>
      </c>
      <c r="K6">
        <v>713</v>
      </c>
      <c r="L6">
        <v>709</v>
      </c>
      <c r="M6">
        <v>799</v>
      </c>
      <c r="N6">
        <v>750</v>
      </c>
      <c r="O6">
        <v>756</v>
      </c>
    </row>
    <row r="7" spans="1:21" x14ac:dyDescent="0.45">
      <c r="A7" t="s">
        <v>11</v>
      </c>
      <c r="B7">
        <v>1036</v>
      </c>
      <c r="C7">
        <v>1193</v>
      </c>
      <c r="D7">
        <v>1037</v>
      </c>
      <c r="E7">
        <v>919</v>
      </c>
      <c r="F7">
        <v>899</v>
      </c>
      <c r="G7">
        <v>1067</v>
      </c>
      <c r="H7">
        <v>1084</v>
      </c>
      <c r="I7">
        <v>1147</v>
      </c>
      <c r="J7">
        <v>967</v>
      </c>
      <c r="K7">
        <v>1074</v>
      </c>
      <c r="L7">
        <v>1098</v>
      </c>
      <c r="M7">
        <v>1158</v>
      </c>
      <c r="N7">
        <v>1144</v>
      </c>
      <c r="O7">
        <v>1224</v>
      </c>
    </row>
    <row r="8" spans="1:21" x14ac:dyDescent="0.45">
      <c r="A8" t="s">
        <v>12</v>
      </c>
      <c r="B8">
        <v>1501</v>
      </c>
      <c r="C8">
        <v>1717</v>
      </c>
      <c r="D8">
        <v>1554</v>
      </c>
      <c r="E8">
        <v>1420</v>
      </c>
      <c r="F8">
        <v>1460</v>
      </c>
      <c r="G8">
        <v>1607</v>
      </c>
      <c r="H8">
        <v>1585</v>
      </c>
      <c r="I8">
        <v>1767</v>
      </c>
      <c r="J8">
        <v>1386</v>
      </c>
      <c r="K8">
        <v>1714</v>
      </c>
      <c r="L8">
        <v>1584</v>
      </c>
      <c r="M8">
        <v>1716</v>
      </c>
      <c r="N8">
        <v>1764</v>
      </c>
      <c r="O8">
        <v>1694</v>
      </c>
    </row>
    <row r="9" spans="1:21" x14ac:dyDescent="0.45">
      <c r="A9" t="s">
        <v>13</v>
      </c>
      <c r="B9">
        <v>2320</v>
      </c>
      <c r="C9">
        <v>2632</v>
      </c>
      <c r="D9">
        <v>2397</v>
      </c>
      <c r="E9">
        <v>2255</v>
      </c>
      <c r="F9">
        <v>2251</v>
      </c>
      <c r="G9">
        <v>2570</v>
      </c>
      <c r="H9">
        <v>2679</v>
      </c>
      <c r="I9">
        <v>2995</v>
      </c>
      <c r="J9">
        <v>2382</v>
      </c>
      <c r="K9">
        <v>2750</v>
      </c>
      <c r="L9">
        <v>2861</v>
      </c>
      <c r="M9">
        <v>2872</v>
      </c>
      <c r="N9">
        <v>2881</v>
      </c>
      <c r="O9">
        <v>2995</v>
      </c>
    </row>
    <row r="10" spans="1:21" x14ac:dyDescent="0.45">
      <c r="A10" t="s">
        <v>33</v>
      </c>
      <c r="B10">
        <v>78</v>
      </c>
      <c r="C10">
        <v>105</v>
      </c>
      <c r="D10">
        <v>75</v>
      </c>
      <c r="E10">
        <v>77</v>
      </c>
      <c r="F10">
        <v>50</v>
      </c>
      <c r="G10">
        <v>69</v>
      </c>
      <c r="H10">
        <v>92</v>
      </c>
      <c r="I10">
        <v>71</v>
      </c>
      <c r="J10">
        <v>73</v>
      </c>
      <c r="K10">
        <v>62</v>
      </c>
      <c r="L10">
        <v>70</v>
      </c>
      <c r="M10">
        <v>67</v>
      </c>
      <c r="N10">
        <v>71</v>
      </c>
      <c r="O10">
        <v>112</v>
      </c>
    </row>
    <row r="12" spans="1:21" x14ac:dyDescent="0.45">
      <c r="A12" t="s">
        <v>38</v>
      </c>
      <c r="B12" s="1">
        <f>B4/B4</f>
        <v>1</v>
      </c>
      <c r="C12" s="1">
        <f t="shared" ref="C12:O12" si="0">C4/C4</f>
        <v>1</v>
      </c>
      <c r="D12" s="1">
        <f t="shared" si="0"/>
        <v>1</v>
      </c>
      <c r="E12" s="1">
        <f t="shared" si="0"/>
        <v>1</v>
      </c>
      <c r="F12" s="1">
        <f t="shared" si="0"/>
        <v>1</v>
      </c>
      <c r="G12" s="1">
        <f t="shared" si="0"/>
        <v>1</v>
      </c>
      <c r="H12" s="1">
        <f t="shared" si="0"/>
        <v>1</v>
      </c>
      <c r="I12" s="1">
        <f t="shared" si="0"/>
        <v>1</v>
      </c>
      <c r="J12" s="1">
        <f t="shared" si="0"/>
        <v>1</v>
      </c>
      <c r="K12" s="1">
        <f t="shared" si="0"/>
        <v>1</v>
      </c>
      <c r="L12" s="1">
        <f t="shared" si="0"/>
        <v>1</v>
      </c>
      <c r="M12" s="1">
        <f t="shared" si="0"/>
        <v>1</v>
      </c>
      <c r="N12" s="1">
        <f t="shared" si="0"/>
        <v>1</v>
      </c>
      <c r="O12" s="1">
        <f t="shared" si="0"/>
        <v>1</v>
      </c>
    </row>
    <row r="13" spans="1:21" x14ac:dyDescent="0.45">
      <c r="A13" t="s">
        <v>9</v>
      </c>
      <c r="B13" s="1">
        <f>B5/B4</f>
        <v>6.7019692205858017E-2</v>
      </c>
      <c r="C13" s="1">
        <f t="shared" ref="C13:O13" si="1">C5/C4</f>
        <v>6.260055579932719E-2</v>
      </c>
      <c r="D13" s="1">
        <f t="shared" si="1"/>
        <v>6.892088658793076E-2</v>
      </c>
      <c r="E13" s="1">
        <f t="shared" si="1"/>
        <v>6.2687621402083699E-2</v>
      </c>
      <c r="F13" s="1">
        <f t="shared" si="1"/>
        <v>6.1453509084431777E-2</v>
      </c>
      <c r="G13" s="1">
        <f t="shared" si="1"/>
        <v>6.0209015754172514E-2</v>
      </c>
      <c r="H13" s="1">
        <f t="shared" si="1"/>
        <v>6.1686820756161026E-2</v>
      </c>
      <c r="I13" s="1">
        <f t="shared" si="1"/>
        <v>5.7832678270634472E-2</v>
      </c>
      <c r="J13" s="2">
        <f t="shared" si="1"/>
        <v>5.8406773803352338E-2</v>
      </c>
      <c r="K13" s="2">
        <f t="shared" si="1"/>
        <v>6.1961367013372959E-2</v>
      </c>
      <c r="L13" s="2">
        <f t="shared" si="1"/>
        <v>6.271312083024462E-2</v>
      </c>
      <c r="M13" s="2">
        <f t="shared" si="1"/>
        <v>6.5837807290194963E-2</v>
      </c>
      <c r="N13" s="2">
        <f t="shared" si="1"/>
        <v>6.6516028809490188E-2</v>
      </c>
      <c r="O13" s="2">
        <f t="shared" si="1"/>
        <v>6.4302469987581073E-2</v>
      </c>
    </row>
    <row r="14" spans="1:21" x14ac:dyDescent="0.45">
      <c r="A14" t="s">
        <v>10</v>
      </c>
      <c r="B14" s="1">
        <f>B6/B4</f>
        <v>0.11633294721164984</v>
      </c>
      <c r="C14" s="1">
        <f t="shared" ref="C14:O14" si="2">C6/C4</f>
        <v>0.11145239139973673</v>
      </c>
      <c r="D14" s="1">
        <f t="shared" si="2"/>
        <v>0.11195599417569972</v>
      </c>
      <c r="E14" s="1">
        <f t="shared" si="2"/>
        <v>0.11248454882571075</v>
      </c>
      <c r="F14" s="1">
        <f t="shared" si="2"/>
        <v>0.10847880299251871</v>
      </c>
      <c r="G14" s="1">
        <f t="shared" si="2"/>
        <v>0.11105911714241148</v>
      </c>
      <c r="H14" s="1">
        <f t="shared" si="2"/>
        <v>0.10561763355273228</v>
      </c>
      <c r="I14" s="1">
        <f t="shared" si="2"/>
        <v>0.10275126333520494</v>
      </c>
      <c r="J14" s="1">
        <f t="shared" si="2"/>
        <v>0.11076550889925696</v>
      </c>
      <c r="K14" s="1">
        <f t="shared" si="2"/>
        <v>0.10594353640416047</v>
      </c>
      <c r="L14" s="1">
        <f t="shared" si="2"/>
        <v>0.10511489992587102</v>
      </c>
      <c r="M14" s="1">
        <f t="shared" si="2"/>
        <v>0.11288499576151455</v>
      </c>
      <c r="N14" s="1">
        <f t="shared" si="2"/>
        <v>0.10591724332721367</v>
      </c>
      <c r="O14" s="1">
        <f t="shared" si="2"/>
        <v>0.10431902856354354</v>
      </c>
    </row>
    <row r="15" spans="1:21" x14ac:dyDescent="0.45">
      <c r="A15" t="s">
        <v>11</v>
      </c>
      <c r="B15" s="1">
        <f>B7/B4</f>
        <v>0.17143802746979978</v>
      </c>
      <c r="C15" s="1">
        <f t="shared" ref="C15:O15" si="3">C7/C4</f>
        <v>0.17449173614158256</v>
      </c>
      <c r="D15" s="1">
        <f t="shared" si="3"/>
        <v>0.16777220514479857</v>
      </c>
      <c r="E15" s="1">
        <f t="shared" si="3"/>
        <v>0.16228147624933781</v>
      </c>
      <c r="F15" s="1">
        <f t="shared" si="3"/>
        <v>0.16013537584609905</v>
      </c>
      <c r="G15" s="1">
        <f t="shared" si="3"/>
        <v>0.16643269380751832</v>
      </c>
      <c r="H15" s="1">
        <f t="shared" si="3"/>
        <v>0.16592683300168376</v>
      </c>
      <c r="I15" s="1">
        <f t="shared" si="3"/>
        <v>0.16100505334081977</v>
      </c>
      <c r="J15" s="1">
        <f t="shared" si="3"/>
        <v>0.16709866943148435</v>
      </c>
      <c r="K15" s="1">
        <f t="shared" si="3"/>
        <v>0.15958395245170875</v>
      </c>
      <c r="L15" s="1">
        <f t="shared" si="3"/>
        <v>0.16278724981467754</v>
      </c>
      <c r="M15" s="1">
        <f t="shared" si="3"/>
        <v>0.16360553828765187</v>
      </c>
      <c r="N15" s="1">
        <f t="shared" si="3"/>
        <v>0.16155910182177657</v>
      </c>
      <c r="O15" s="1">
        <f t="shared" si="3"/>
        <v>0.16889747481716572</v>
      </c>
    </row>
    <row r="16" spans="1:21" x14ac:dyDescent="0.45">
      <c r="A16" t="s">
        <v>12</v>
      </c>
      <c r="B16" s="1">
        <f>B8/B4</f>
        <v>0.24838656296541453</v>
      </c>
      <c r="C16" s="1">
        <f t="shared" ref="C16:O16" si="4">C8/C4</f>
        <v>0.25113353810150651</v>
      </c>
      <c r="D16" s="1">
        <f t="shared" si="4"/>
        <v>0.25141562853907135</v>
      </c>
      <c r="E16" s="1">
        <f t="shared" si="4"/>
        <v>0.25075048560833479</v>
      </c>
      <c r="F16" s="1">
        <f t="shared" si="4"/>
        <v>0.26006412540078377</v>
      </c>
      <c r="G16" s="1">
        <f t="shared" si="4"/>
        <v>0.25066292310092031</v>
      </c>
      <c r="H16" s="1">
        <f t="shared" si="4"/>
        <v>0.24261441910301546</v>
      </c>
      <c r="I16" s="1">
        <f t="shared" si="4"/>
        <v>0.24803481190342505</v>
      </c>
      <c r="J16" s="1">
        <f t="shared" si="4"/>
        <v>0.23950233281493002</v>
      </c>
      <c r="K16" s="1">
        <f t="shared" si="4"/>
        <v>0.25468053491827636</v>
      </c>
      <c r="L16" s="1">
        <f t="shared" si="4"/>
        <v>0.23484062268346922</v>
      </c>
      <c r="M16" s="1">
        <f t="shared" si="4"/>
        <v>0.24244136761797117</v>
      </c>
      <c r="N16" s="1">
        <f t="shared" si="4"/>
        <v>0.24911735630560655</v>
      </c>
      <c r="O16" s="1">
        <f t="shared" si="4"/>
        <v>0.23375189733682902</v>
      </c>
    </row>
    <row r="17" spans="1:15" x14ac:dyDescent="0.45">
      <c r="A17" t="s">
        <v>13</v>
      </c>
      <c r="B17" s="1">
        <f>B9/B4</f>
        <v>0.3839152738705941</v>
      </c>
      <c r="C17" s="1">
        <f t="shared" ref="C17:O17" si="5">C9/C4</f>
        <v>0.38496416556969432</v>
      </c>
      <c r="D17" s="1">
        <f t="shared" si="5"/>
        <v>0.38780132664617378</v>
      </c>
      <c r="E17" s="1">
        <f t="shared" si="5"/>
        <v>0.39819883453999649</v>
      </c>
      <c r="F17" s="1">
        <f t="shared" si="5"/>
        <v>0.40096188101175634</v>
      </c>
      <c r="G17" s="1">
        <f t="shared" si="5"/>
        <v>0.40087349867415378</v>
      </c>
      <c r="H17" s="2">
        <f t="shared" si="5"/>
        <v>0.41007194244604317</v>
      </c>
      <c r="I17" s="2">
        <f t="shared" si="5"/>
        <v>0.42040988208871422</v>
      </c>
      <c r="J17" s="2">
        <f t="shared" si="5"/>
        <v>0.41161223431829963</v>
      </c>
      <c r="K17" s="2">
        <f t="shared" si="5"/>
        <v>0.40861812778603268</v>
      </c>
      <c r="L17" s="2">
        <f t="shared" si="5"/>
        <v>0.42416604892512971</v>
      </c>
      <c r="M17" s="2">
        <f t="shared" si="5"/>
        <v>0.40576434020909863</v>
      </c>
      <c r="N17" s="2">
        <f t="shared" si="5"/>
        <v>0.40686343736760344</v>
      </c>
      <c r="O17" s="2">
        <f t="shared" si="5"/>
        <v>0.41327445839657789</v>
      </c>
    </row>
    <row r="18" spans="1:15" x14ac:dyDescent="0.45">
      <c r="A18" t="s">
        <v>33</v>
      </c>
      <c r="B18" s="1">
        <f>B10/B4</f>
        <v>1.2907496276683767E-2</v>
      </c>
      <c r="C18" s="1">
        <f t="shared" ref="C18:O18" si="6">C10/C4</f>
        <v>1.5357612988152698E-2</v>
      </c>
      <c r="D18" s="1">
        <f t="shared" si="6"/>
        <v>1.2133958906325838E-2</v>
      </c>
      <c r="E18" s="1">
        <f t="shared" si="6"/>
        <v>1.3597033374536464E-2</v>
      </c>
      <c r="F18" s="1">
        <f t="shared" si="6"/>
        <v>8.9063056644104032E-3</v>
      </c>
      <c r="G18" s="1">
        <f t="shared" si="6"/>
        <v>1.0762751520823585E-2</v>
      </c>
      <c r="H18" s="1">
        <f t="shared" si="6"/>
        <v>1.4082351140364305E-2</v>
      </c>
      <c r="I18" s="1">
        <f t="shared" si="6"/>
        <v>9.9663110612015719E-3</v>
      </c>
      <c r="J18" s="1">
        <f t="shared" si="6"/>
        <v>1.2614480732676689E-2</v>
      </c>
      <c r="K18" s="1">
        <f t="shared" si="6"/>
        <v>9.2124814264487372E-3</v>
      </c>
      <c r="L18" s="1">
        <f t="shared" si="6"/>
        <v>1.0378057820607857E-2</v>
      </c>
      <c r="M18" s="1">
        <f t="shared" si="6"/>
        <v>9.465950833568805E-3</v>
      </c>
      <c r="N18" s="1">
        <f t="shared" si="6"/>
        <v>1.0026832368309561E-2</v>
      </c>
      <c r="O18" s="1">
        <f t="shared" si="6"/>
        <v>1.5454670898302747E-2</v>
      </c>
    </row>
    <row r="20" spans="1:15" x14ac:dyDescent="0.45">
      <c r="A20" t="s">
        <v>8</v>
      </c>
      <c r="B20" s="7">
        <v>3357</v>
      </c>
      <c r="C20" s="7">
        <v>4788</v>
      </c>
      <c r="D20" s="7">
        <v>4492</v>
      </c>
      <c r="E20">
        <v>4769</v>
      </c>
      <c r="F20">
        <v>4753</v>
      </c>
      <c r="G20">
        <v>5462</v>
      </c>
      <c r="H20">
        <v>5590</v>
      </c>
      <c r="I20">
        <v>6199</v>
      </c>
      <c r="J20">
        <v>5098</v>
      </c>
      <c r="K20">
        <v>5837</v>
      </c>
      <c r="L20">
        <v>5791</v>
      </c>
      <c r="M20">
        <v>5079</v>
      </c>
      <c r="N20" t="s">
        <v>32</v>
      </c>
      <c r="O20" t="s">
        <v>32</v>
      </c>
    </row>
    <row r="21" spans="1:15" x14ac:dyDescent="0.45">
      <c r="A21" t="s">
        <v>9</v>
      </c>
      <c r="B21" s="7">
        <v>213</v>
      </c>
      <c r="C21" s="7">
        <v>258</v>
      </c>
      <c r="D21" s="7">
        <v>269</v>
      </c>
      <c r="E21">
        <v>274</v>
      </c>
      <c r="F21">
        <v>267</v>
      </c>
      <c r="G21">
        <v>300</v>
      </c>
      <c r="H21">
        <v>316</v>
      </c>
      <c r="I21">
        <v>354</v>
      </c>
      <c r="J21">
        <v>277</v>
      </c>
      <c r="K21">
        <v>333</v>
      </c>
      <c r="L21">
        <v>329</v>
      </c>
      <c r="M21">
        <v>320</v>
      </c>
      <c r="N21" t="s">
        <v>32</v>
      </c>
      <c r="O21" t="s">
        <v>32</v>
      </c>
    </row>
    <row r="22" spans="1:15" x14ac:dyDescent="0.45">
      <c r="A22" t="s">
        <v>10</v>
      </c>
      <c r="B22" s="7">
        <v>386</v>
      </c>
      <c r="C22" s="7">
        <v>500</v>
      </c>
      <c r="D22" s="7">
        <v>502</v>
      </c>
      <c r="E22">
        <v>514</v>
      </c>
      <c r="F22">
        <v>493</v>
      </c>
      <c r="G22">
        <v>585</v>
      </c>
      <c r="H22">
        <v>567</v>
      </c>
      <c r="I22">
        <v>616</v>
      </c>
      <c r="J22">
        <v>552</v>
      </c>
      <c r="K22">
        <v>595</v>
      </c>
      <c r="L22">
        <v>589</v>
      </c>
      <c r="M22">
        <v>558</v>
      </c>
      <c r="N22" t="s">
        <v>32</v>
      </c>
      <c r="O22" t="s">
        <v>32</v>
      </c>
    </row>
    <row r="23" spans="1:15" x14ac:dyDescent="0.45">
      <c r="A23" t="s">
        <v>11</v>
      </c>
      <c r="B23" s="7">
        <v>586</v>
      </c>
      <c r="C23" s="7">
        <v>808</v>
      </c>
      <c r="D23" s="7">
        <v>707</v>
      </c>
      <c r="E23">
        <v>747</v>
      </c>
      <c r="F23">
        <v>750</v>
      </c>
      <c r="G23">
        <v>883</v>
      </c>
      <c r="H23">
        <v>917</v>
      </c>
      <c r="I23">
        <v>969</v>
      </c>
      <c r="J23">
        <v>827</v>
      </c>
      <c r="K23">
        <v>911</v>
      </c>
      <c r="L23">
        <v>929</v>
      </c>
      <c r="M23">
        <v>805</v>
      </c>
      <c r="N23" t="s">
        <v>32</v>
      </c>
      <c r="O23" t="s">
        <v>32</v>
      </c>
    </row>
    <row r="24" spans="1:15" x14ac:dyDescent="0.45">
      <c r="A24" t="s">
        <v>12</v>
      </c>
      <c r="B24" s="7">
        <v>846</v>
      </c>
      <c r="C24" s="7">
        <v>1232</v>
      </c>
      <c r="D24" s="7">
        <v>1150</v>
      </c>
      <c r="E24">
        <v>1200</v>
      </c>
      <c r="F24">
        <v>1243</v>
      </c>
      <c r="G24">
        <v>1372</v>
      </c>
      <c r="H24">
        <v>1335</v>
      </c>
      <c r="I24">
        <v>1517</v>
      </c>
      <c r="J24">
        <v>1216</v>
      </c>
      <c r="K24">
        <v>1495</v>
      </c>
      <c r="L24">
        <v>1362</v>
      </c>
      <c r="M24">
        <v>1251</v>
      </c>
      <c r="N24" t="s">
        <v>32</v>
      </c>
      <c r="O24" t="s">
        <v>32</v>
      </c>
    </row>
    <row r="25" spans="1:15" x14ac:dyDescent="0.45">
      <c r="A25" t="s">
        <v>13</v>
      </c>
      <c r="B25" s="7">
        <v>1294</v>
      </c>
      <c r="C25" s="7">
        <v>1931</v>
      </c>
      <c r="D25" s="7">
        <v>1836</v>
      </c>
      <c r="E25">
        <v>1978</v>
      </c>
      <c r="F25">
        <v>1964</v>
      </c>
      <c r="G25">
        <v>2261</v>
      </c>
      <c r="H25">
        <v>2383</v>
      </c>
      <c r="I25">
        <v>2681</v>
      </c>
      <c r="J25">
        <v>2164</v>
      </c>
      <c r="K25">
        <v>2448</v>
      </c>
      <c r="L25">
        <v>2524</v>
      </c>
      <c r="M25">
        <v>2103</v>
      </c>
      <c r="N25" t="s">
        <v>32</v>
      </c>
      <c r="O25" t="s">
        <v>32</v>
      </c>
    </row>
    <row r="26" spans="1:15" x14ac:dyDescent="0.45">
      <c r="A26" t="s">
        <v>33</v>
      </c>
      <c r="B26" s="7">
        <v>32</v>
      </c>
      <c r="C26" s="7">
        <v>59</v>
      </c>
      <c r="D26" s="7">
        <v>28</v>
      </c>
      <c r="E26">
        <v>56</v>
      </c>
      <c r="F26">
        <v>36</v>
      </c>
      <c r="G26">
        <v>61</v>
      </c>
      <c r="H26">
        <v>72</v>
      </c>
      <c r="I26">
        <v>62</v>
      </c>
      <c r="J26">
        <v>62</v>
      </c>
      <c r="K26">
        <v>55</v>
      </c>
      <c r="L26">
        <v>58</v>
      </c>
      <c r="M26">
        <v>42</v>
      </c>
      <c r="N26" t="s">
        <v>32</v>
      </c>
      <c r="O26" t="s">
        <v>32</v>
      </c>
    </row>
    <row r="28" spans="1:15" x14ac:dyDescent="0.45">
      <c r="A28" t="s">
        <v>34</v>
      </c>
      <c r="B28" s="6">
        <f t="shared" ref="B28:L28" si="7">B20/B4</f>
        <v>0.55551878206188976</v>
      </c>
      <c r="C28" s="6">
        <f t="shared" si="7"/>
        <v>0.70030715225976303</v>
      </c>
      <c r="D28" s="6">
        <f t="shared" si="7"/>
        <v>0.72674324542954216</v>
      </c>
      <c r="E28" s="1">
        <f t="shared" si="7"/>
        <v>0.8421331449761611</v>
      </c>
      <c r="F28" s="1">
        <f t="shared" si="7"/>
        <v>0.84663341645885282</v>
      </c>
      <c r="G28" s="1">
        <f t="shared" si="7"/>
        <v>0.85197317111215098</v>
      </c>
      <c r="H28" s="1">
        <f t="shared" si="7"/>
        <v>0.85565590081126586</v>
      </c>
      <c r="I28" s="1">
        <f t="shared" si="7"/>
        <v>0.87015721504772603</v>
      </c>
      <c r="J28" s="1">
        <f t="shared" si="7"/>
        <v>0.88094003801624332</v>
      </c>
      <c r="K28" s="1">
        <f t="shared" si="7"/>
        <v>0.86731054977711741</v>
      </c>
      <c r="L28" s="1">
        <f t="shared" si="7"/>
        <v>0.85856189770200153</v>
      </c>
      <c r="M28" s="1">
        <f t="shared" ref="M28:M34" si="8">M20/M4</f>
        <v>0.71757558632382024</v>
      </c>
      <c r="N28" t="s">
        <v>32</v>
      </c>
      <c r="O28" t="s">
        <v>32</v>
      </c>
    </row>
    <row r="29" spans="1:15" x14ac:dyDescent="0.45">
      <c r="A29" t="s">
        <v>9</v>
      </c>
      <c r="B29" s="6">
        <f t="shared" ref="B29:L29" si="9">B21/B5</f>
        <v>0.52592592592592591</v>
      </c>
      <c r="C29" s="6">
        <f t="shared" si="9"/>
        <v>0.60280373831775702</v>
      </c>
      <c r="D29" s="6">
        <f t="shared" si="9"/>
        <v>0.63145539906103287</v>
      </c>
      <c r="E29" s="1">
        <f t="shared" si="9"/>
        <v>0.77183098591549293</v>
      </c>
      <c r="F29" s="1">
        <f t="shared" si="9"/>
        <v>0.77391304347826084</v>
      </c>
      <c r="G29" s="1">
        <f t="shared" si="9"/>
        <v>0.77720207253886009</v>
      </c>
      <c r="H29" s="1">
        <f t="shared" si="9"/>
        <v>0.78411910669975182</v>
      </c>
      <c r="I29" s="1">
        <f t="shared" si="9"/>
        <v>0.85922330097087374</v>
      </c>
      <c r="J29" s="1">
        <f t="shared" si="9"/>
        <v>0.81952662721893488</v>
      </c>
      <c r="K29" s="1">
        <f t="shared" si="9"/>
        <v>0.79856115107913672</v>
      </c>
      <c r="L29" s="1">
        <f t="shared" si="9"/>
        <v>0.77777777777777779</v>
      </c>
      <c r="M29" s="1">
        <f t="shared" si="8"/>
        <v>0.68669527896995708</v>
      </c>
      <c r="N29" t="s">
        <v>32</v>
      </c>
      <c r="O29" t="s">
        <v>32</v>
      </c>
    </row>
    <row r="30" spans="1:15" x14ac:dyDescent="0.45">
      <c r="A30" t="s">
        <v>10</v>
      </c>
      <c r="B30" s="6">
        <f t="shared" ref="B30:L30" si="10">B22/B6</f>
        <v>0.54907539118065429</v>
      </c>
      <c r="C30" s="6">
        <f t="shared" si="10"/>
        <v>0.65616797900262469</v>
      </c>
      <c r="D30" s="6">
        <f t="shared" si="10"/>
        <v>0.72543352601156075</v>
      </c>
      <c r="E30" s="1">
        <f t="shared" si="10"/>
        <v>0.80690737833594972</v>
      </c>
      <c r="F30" s="1">
        <f t="shared" si="10"/>
        <v>0.80952380952380953</v>
      </c>
      <c r="G30" s="1">
        <f t="shared" si="10"/>
        <v>0.8216292134831461</v>
      </c>
      <c r="H30" s="1">
        <f t="shared" si="10"/>
        <v>0.82173913043478264</v>
      </c>
      <c r="I30" s="1">
        <f t="shared" si="10"/>
        <v>0.84153005464480879</v>
      </c>
      <c r="J30" s="1">
        <f t="shared" si="10"/>
        <v>0.86115444617784709</v>
      </c>
      <c r="K30" s="1">
        <f t="shared" si="10"/>
        <v>0.83450210378681622</v>
      </c>
      <c r="L30" s="1">
        <f t="shared" si="10"/>
        <v>0.83074753173483784</v>
      </c>
      <c r="M30" s="1">
        <f t="shared" si="8"/>
        <v>0.69837296620775968</v>
      </c>
      <c r="N30" t="s">
        <v>32</v>
      </c>
      <c r="O30" t="s">
        <v>32</v>
      </c>
    </row>
    <row r="31" spans="1:15" x14ac:dyDescent="0.45">
      <c r="A31" t="s">
        <v>11</v>
      </c>
      <c r="B31" s="6">
        <f t="shared" ref="B31:L31" si="11">B23/B7</f>
        <v>0.56563706563706562</v>
      </c>
      <c r="C31" s="6">
        <f t="shared" si="11"/>
        <v>0.67728415758591787</v>
      </c>
      <c r="D31" s="6">
        <f t="shared" si="11"/>
        <v>0.68177434908389589</v>
      </c>
      <c r="E31" s="1">
        <f t="shared" si="11"/>
        <v>0.81284004352557127</v>
      </c>
      <c r="F31" s="1">
        <f t="shared" si="11"/>
        <v>0.83426028921023354</v>
      </c>
      <c r="G31" s="1">
        <f t="shared" si="11"/>
        <v>0.82755388940955954</v>
      </c>
      <c r="H31" s="1">
        <f t="shared" si="11"/>
        <v>0.84594095940959413</v>
      </c>
      <c r="I31" s="1">
        <f t="shared" si="11"/>
        <v>0.84481255448997383</v>
      </c>
      <c r="J31" s="1">
        <f t="shared" si="11"/>
        <v>0.85522233712512929</v>
      </c>
      <c r="K31" s="1">
        <f t="shared" si="11"/>
        <v>0.84823091247672255</v>
      </c>
      <c r="L31" s="1">
        <f t="shared" si="11"/>
        <v>0.8460837887067395</v>
      </c>
      <c r="M31" s="1">
        <f t="shared" si="8"/>
        <v>0.69516407599309149</v>
      </c>
      <c r="N31" t="s">
        <v>32</v>
      </c>
      <c r="O31" t="s">
        <v>32</v>
      </c>
    </row>
    <row r="32" spans="1:15" x14ac:dyDescent="0.45">
      <c r="A32" t="s">
        <v>12</v>
      </c>
      <c r="B32" s="6">
        <f t="shared" ref="B32:L32" si="12">B24/B8</f>
        <v>0.56362425049966691</v>
      </c>
      <c r="C32" s="6">
        <f t="shared" si="12"/>
        <v>0.71753057658707042</v>
      </c>
      <c r="D32" s="6">
        <f t="shared" si="12"/>
        <v>0.74002574002574006</v>
      </c>
      <c r="E32" s="1">
        <f t="shared" si="12"/>
        <v>0.84507042253521125</v>
      </c>
      <c r="F32" s="1">
        <f t="shared" si="12"/>
        <v>0.85136986301369866</v>
      </c>
      <c r="G32" s="1">
        <f t="shared" si="12"/>
        <v>0.85376477909147475</v>
      </c>
      <c r="H32" s="1">
        <f t="shared" si="12"/>
        <v>0.8422712933753943</v>
      </c>
      <c r="I32" s="1">
        <f t="shared" si="12"/>
        <v>0.85851726089417091</v>
      </c>
      <c r="J32" s="1">
        <f t="shared" si="12"/>
        <v>0.87734487734487732</v>
      </c>
      <c r="K32" s="1">
        <f t="shared" si="12"/>
        <v>0.87222870478413073</v>
      </c>
      <c r="L32" s="1">
        <f t="shared" si="12"/>
        <v>0.85984848484848486</v>
      </c>
      <c r="M32" s="1">
        <f t="shared" si="8"/>
        <v>0.72902097902097907</v>
      </c>
      <c r="N32" t="s">
        <v>32</v>
      </c>
      <c r="O32" t="s">
        <v>32</v>
      </c>
    </row>
    <row r="33" spans="1:15" x14ac:dyDescent="0.45">
      <c r="A33" t="s">
        <v>13</v>
      </c>
      <c r="B33" s="6">
        <f t="shared" ref="B33:L33" si="13">B25/B9</f>
        <v>0.5577586206896552</v>
      </c>
      <c r="C33" s="6">
        <f t="shared" si="13"/>
        <v>0.73366261398176291</v>
      </c>
      <c r="D33" s="6">
        <f t="shared" si="13"/>
        <v>0.76595744680851063</v>
      </c>
      <c r="E33" s="1">
        <f t="shared" si="13"/>
        <v>0.87716186252771622</v>
      </c>
      <c r="F33" s="1">
        <f t="shared" si="13"/>
        <v>0.87250111061750335</v>
      </c>
      <c r="G33" s="1">
        <f t="shared" si="13"/>
        <v>0.87976653696498053</v>
      </c>
      <c r="H33" s="1">
        <f t="shared" si="13"/>
        <v>0.88951101157148194</v>
      </c>
      <c r="I33" s="1">
        <f t="shared" si="13"/>
        <v>0.89515859766277128</v>
      </c>
      <c r="J33" s="1">
        <f t="shared" si="13"/>
        <v>0.90848026868178</v>
      </c>
      <c r="K33" s="1">
        <f t="shared" si="13"/>
        <v>0.89018181818181819</v>
      </c>
      <c r="L33" s="1">
        <f t="shared" si="13"/>
        <v>0.88220901782593497</v>
      </c>
      <c r="M33" s="1">
        <f t="shared" si="8"/>
        <v>0.73224233983286913</v>
      </c>
      <c r="N33" t="s">
        <v>32</v>
      </c>
      <c r="O33" t="s">
        <v>32</v>
      </c>
    </row>
    <row r="34" spans="1:15" x14ac:dyDescent="0.45">
      <c r="A34" t="s">
        <v>33</v>
      </c>
      <c r="B34" s="6">
        <f t="shared" ref="B34:L34" si="14">B26/B10</f>
        <v>0.41025641025641024</v>
      </c>
      <c r="C34" s="6">
        <f t="shared" si="14"/>
        <v>0.56190476190476191</v>
      </c>
      <c r="D34" s="6">
        <f t="shared" si="14"/>
        <v>0.37333333333333335</v>
      </c>
      <c r="E34" s="1">
        <f t="shared" si="14"/>
        <v>0.72727272727272729</v>
      </c>
      <c r="F34" s="1">
        <f t="shared" si="14"/>
        <v>0.72</v>
      </c>
      <c r="G34" s="1">
        <f t="shared" si="14"/>
        <v>0.88405797101449279</v>
      </c>
      <c r="H34" s="1">
        <f t="shared" si="14"/>
        <v>0.78260869565217395</v>
      </c>
      <c r="I34" s="1">
        <f t="shared" si="14"/>
        <v>0.87323943661971826</v>
      </c>
      <c r="J34" s="1">
        <f t="shared" si="14"/>
        <v>0.84931506849315064</v>
      </c>
      <c r="K34" s="1">
        <f t="shared" si="14"/>
        <v>0.88709677419354838</v>
      </c>
      <c r="L34" s="1">
        <f t="shared" si="14"/>
        <v>0.82857142857142863</v>
      </c>
      <c r="M34" s="1">
        <f t="shared" si="8"/>
        <v>0.62686567164179108</v>
      </c>
      <c r="N34" t="s">
        <v>32</v>
      </c>
      <c r="O34" t="s">
        <v>32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70" zoomScaleNormal="70" workbookViewId="0">
      <selection sqref="A1:U1"/>
    </sheetView>
  </sheetViews>
  <sheetFormatPr defaultRowHeight="14.25" x14ac:dyDescent="0.45"/>
  <cols>
    <col min="1" max="1" width="29.3984375" customWidth="1"/>
  </cols>
  <sheetData>
    <row r="1" spans="1:21" x14ac:dyDescent="0.4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4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4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45">
      <c r="A5" t="s">
        <v>14</v>
      </c>
      <c r="B5">
        <v>320</v>
      </c>
      <c r="C5">
        <v>367</v>
      </c>
      <c r="D5">
        <v>345</v>
      </c>
      <c r="E5">
        <v>296</v>
      </c>
      <c r="F5">
        <v>322</v>
      </c>
      <c r="G5">
        <v>345</v>
      </c>
      <c r="H5">
        <v>388</v>
      </c>
      <c r="I5">
        <v>391</v>
      </c>
      <c r="J5">
        <v>376</v>
      </c>
      <c r="K5">
        <v>434</v>
      </c>
      <c r="L5">
        <v>418</v>
      </c>
      <c r="M5">
        <v>486</v>
      </c>
      <c r="N5">
        <v>471</v>
      </c>
      <c r="O5">
        <v>496</v>
      </c>
    </row>
    <row r="6" spans="1:21" x14ac:dyDescent="0.45">
      <c r="A6" t="s">
        <v>10</v>
      </c>
      <c r="B6">
        <v>631</v>
      </c>
      <c r="C6">
        <v>707</v>
      </c>
      <c r="D6">
        <v>663</v>
      </c>
      <c r="E6">
        <v>569</v>
      </c>
      <c r="F6">
        <v>581</v>
      </c>
      <c r="G6">
        <v>692</v>
      </c>
      <c r="H6">
        <v>696</v>
      </c>
      <c r="I6">
        <v>697</v>
      </c>
      <c r="J6">
        <v>518</v>
      </c>
      <c r="K6">
        <v>686</v>
      </c>
      <c r="L6">
        <v>715</v>
      </c>
      <c r="M6">
        <v>702</v>
      </c>
      <c r="N6">
        <v>801</v>
      </c>
      <c r="O6">
        <v>682</v>
      </c>
    </row>
    <row r="7" spans="1:21" x14ac:dyDescent="0.45">
      <c r="A7" t="s">
        <v>11</v>
      </c>
      <c r="B7">
        <v>1072</v>
      </c>
      <c r="C7">
        <v>1228</v>
      </c>
      <c r="D7">
        <v>1133</v>
      </c>
      <c r="E7">
        <v>1049</v>
      </c>
      <c r="F7">
        <v>1036</v>
      </c>
      <c r="G7">
        <v>1069</v>
      </c>
      <c r="H7">
        <v>1162</v>
      </c>
      <c r="I7">
        <v>1277</v>
      </c>
      <c r="J7">
        <v>973</v>
      </c>
      <c r="K7">
        <v>1117</v>
      </c>
      <c r="L7">
        <v>1168</v>
      </c>
      <c r="M7">
        <v>1262</v>
      </c>
      <c r="N7">
        <v>1182</v>
      </c>
      <c r="O7">
        <v>1197</v>
      </c>
    </row>
    <row r="8" spans="1:21" x14ac:dyDescent="0.45">
      <c r="A8" t="s">
        <v>12</v>
      </c>
      <c r="B8">
        <v>1617</v>
      </c>
      <c r="C8">
        <v>1883</v>
      </c>
      <c r="D8">
        <v>1652</v>
      </c>
      <c r="E8">
        <v>1601</v>
      </c>
      <c r="F8">
        <v>1606</v>
      </c>
      <c r="G8">
        <v>1745</v>
      </c>
      <c r="H8">
        <v>1795</v>
      </c>
      <c r="I8">
        <v>1942</v>
      </c>
      <c r="J8">
        <v>1487</v>
      </c>
      <c r="K8">
        <v>1725</v>
      </c>
      <c r="L8">
        <v>1748</v>
      </c>
      <c r="M8">
        <v>1728</v>
      </c>
      <c r="N8">
        <v>1690</v>
      </c>
      <c r="O8">
        <v>1803</v>
      </c>
    </row>
    <row r="9" spans="1:21" x14ac:dyDescent="0.45">
      <c r="A9" t="s">
        <v>15</v>
      </c>
      <c r="B9">
        <v>2210</v>
      </c>
      <c r="C9">
        <v>2418</v>
      </c>
      <c r="D9">
        <v>2222</v>
      </c>
      <c r="E9">
        <v>2008</v>
      </c>
      <c r="F9">
        <v>1980</v>
      </c>
      <c r="G9">
        <v>2272</v>
      </c>
      <c r="H9">
        <v>2322</v>
      </c>
      <c r="I9">
        <v>2518</v>
      </c>
      <c r="J9">
        <v>2078</v>
      </c>
      <c r="K9">
        <v>2419</v>
      </c>
      <c r="L9">
        <v>2355</v>
      </c>
      <c r="M9">
        <v>2599</v>
      </c>
      <c r="N9">
        <v>2568</v>
      </c>
      <c r="O9">
        <v>2662</v>
      </c>
    </row>
    <row r="10" spans="1:21" x14ac:dyDescent="0.45">
      <c r="A10" t="s">
        <v>33</v>
      </c>
      <c r="B10">
        <v>193</v>
      </c>
      <c r="C10">
        <v>234</v>
      </c>
      <c r="D10">
        <v>166</v>
      </c>
      <c r="E10">
        <v>140</v>
      </c>
      <c r="F10">
        <v>89</v>
      </c>
      <c r="G10">
        <v>288</v>
      </c>
      <c r="H10">
        <v>170</v>
      </c>
      <c r="I10">
        <v>299</v>
      </c>
      <c r="J10">
        <v>355</v>
      </c>
      <c r="K10">
        <v>349</v>
      </c>
      <c r="L10">
        <v>341</v>
      </c>
      <c r="M10">
        <v>301</v>
      </c>
      <c r="N10">
        <v>369</v>
      </c>
      <c r="O10">
        <v>407</v>
      </c>
    </row>
    <row r="12" spans="1:21" x14ac:dyDescent="0.45">
      <c r="A12" t="s">
        <v>38</v>
      </c>
      <c r="B12" s="1">
        <f>B4/B4</f>
        <v>1</v>
      </c>
      <c r="C12" s="1">
        <f t="shared" ref="C12:O12" si="0">C4/C4</f>
        <v>1</v>
      </c>
      <c r="D12" s="1">
        <f t="shared" si="0"/>
        <v>1</v>
      </c>
      <c r="E12" s="1">
        <f t="shared" si="0"/>
        <v>1</v>
      </c>
      <c r="F12" s="1">
        <f t="shared" si="0"/>
        <v>1</v>
      </c>
      <c r="G12" s="1">
        <f t="shared" si="0"/>
        <v>1</v>
      </c>
      <c r="H12" s="1">
        <f t="shared" si="0"/>
        <v>1</v>
      </c>
      <c r="I12" s="1">
        <f t="shared" si="0"/>
        <v>1</v>
      </c>
      <c r="J12" s="1">
        <f t="shared" si="0"/>
        <v>1</v>
      </c>
      <c r="K12" s="1">
        <f t="shared" si="0"/>
        <v>1</v>
      </c>
      <c r="L12" s="1">
        <f t="shared" si="0"/>
        <v>1</v>
      </c>
      <c r="M12" s="1">
        <f t="shared" si="0"/>
        <v>1</v>
      </c>
      <c r="N12" s="1">
        <f t="shared" si="0"/>
        <v>1</v>
      </c>
      <c r="O12" s="1">
        <f t="shared" si="0"/>
        <v>1</v>
      </c>
    </row>
    <row r="13" spans="1:21" x14ac:dyDescent="0.45">
      <c r="A13" t="s">
        <v>14</v>
      </c>
      <c r="B13" s="1">
        <f>B5/B4</f>
        <v>5.2953830878702632E-2</v>
      </c>
      <c r="C13" s="1">
        <f t="shared" ref="C13:O13" si="1">C5/C4</f>
        <v>5.3678513968114669E-2</v>
      </c>
      <c r="D13" s="1">
        <f t="shared" si="1"/>
        <v>5.5816210969098855E-2</v>
      </c>
      <c r="E13" s="1">
        <f t="shared" si="1"/>
        <v>5.2269115309906411E-2</v>
      </c>
      <c r="F13" s="1">
        <f t="shared" si="1"/>
        <v>5.7356608478802994E-2</v>
      </c>
      <c r="G13" s="1">
        <f t="shared" si="1"/>
        <v>5.3813757604117919E-2</v>
      </c>
      <c r="H13" s="1">
        <f t="shared" si="1"/>
        <v>5.9390785244145108E-2</v>
      </c>
      <c r="I13" s="1">
        <f t="shared" si="1"/>
        <v>5.4884896125772041E-2</v>
      </c>
      <c r="J13" s="1">
        <f t="shared" si="1"/>
        <v>6.4973215828581302E-2</v>
      </c>
      <c r="K13" s="1">
        <f t="shared" si="1"/>
        <v>6.4487369985141166E-2</v>
      </c>
      <c r="L13" s="1">
        <f t="shared" si="1"/>
        <v>6.1971830985915494E-2</v>
      </c>
      <c r="M13" s="1">
        <f t="shared" si="1"/>
        <v>6.8663464255439385E-2</v>
      </c>
      <c r="N13" s="1">
        <f t="shared" si="1"/>
        <v>6.6516028809490188E-2</v>
      </c>
      <c r="O13" s="1">
        <f t="shared" si="1"/>
        <v>6.8442113978197869E-2</v>
      </c>
    </row>
    <row r="14" spans="1:21" x14ac:dyDescent="0.45">
      <c r="A14" t="s">
        <v>10</v>
      </c>
      <c r="B14" s="1">
        <f>B6/B4</f>
        <v>0.10441833526394174</v>
      </c>
      <c r="C14" s="1">
        <f t="shared" ref="C14:O14" si="2">C6/C4</f>
        <v>0.1034079274535615</v>
      </c>
      <c r="D14" s="1">
        <f t="shared" si="2"/>
        <v>0.10726419673192041</v>
      </c>
      <c r="E14" s="1">
        <f t="shared" si="2"/>
        <v>0.10047677909235388</v>
      </c>
      <c r="F14" s="1">
        <f t="shared" si="2"/>
        <v>0.10349127182044887</v>
      </c>
      <c r="G14" s="1">
        <f t="shared" si="2"/>
        <v>0.10793947902043363</v>
      </c>
      <c r="H14" s="1">
        <f t="shared" si="2"/>
        <v>0.10653604775753865</v>
      </c>
      <c r="I14" s="1">
        <f t="shared" si="2"/>
        <v>9.7838293093767542E-2</v>
      </c>
      <c r="J14" s="1">
        <f t="shared" si="2"/>
        <v>8.9510972870226371E-2</v>
      </c>
      <c r="K14" s="1">
        <f t="shared" si="2"/>
        <v>0.10193164933135215</v>
      </c>
      <c r="L14" s="1">
        <f t="shared" si="2"/>
        <v>0.10600444773906598</v>
      </c>
      <c r="M14" s="1">
        <f t="shared" si="2"/>
        <v>9.9180559480079117E-2</v>
      </c>
      <c r="N14" s="1">
        <f t="shared" si="2"/>
        <v>0.1131196158734642</v>
      </c>
      <c r="O14" s="1">
        <f t="shared" si="2"/>
        <v>9.4107906720022075E-2</v>
      </c>
    </row>
    <row r="15" spans="1:21" x14ac:dyDescent="0.45">
      <c r="A15" t="s">
        <v>11</v>
      </c>
      <c r="B15" s="1">
        <f>B7/B4</f>
        <v>0.17739533344365382</v>
      </c>
      <c r="C15" s="1">
        <f t="shared" ref="C15:O15" si="3">C7/C4</f>
        <v>0.17961094047096679</v>
      </c>
      <c r="D15" s="1">
        <f t="shared" si="3"/>
        <v>0.18330367254489566</v>
      </c>
      <c r="E15" s="1">
        <f t="shared" si="3"/>
        <v>0.18523750662193184</v>
      </c>
      <c r="F15" s="1">
        <f t="shared" si="3"/>
        <v>0.18453865336658354</v>
      </c>
      <c r="G15" s="1">
        <f t="shared" si="3"/>
        <v>0.1667446576197161</v>
      </c>
      <c r="H15" s="1">
        <f t="shared" si="3"/>
        <v>0.17786621766416655</v>
      </c>
      <c r="I15" s="1">
        <f t="shared" si="3"/>
        <v>0.17925322852330153</v>
      </c>
      <c r="J15" s="1">
        <f t="shared" si="3"/>
        <v>0.16813547606704682</v>
      </c>
      <c r="K15" s="1">
        <f t="shared" si="3"/>
        <v>0.16597325408618127</v>
      </c>
      <c r="L15" s="1">
        <f t="shared" si="3"/>
        <v>0.1731653076352854</v>
      </c>
      <c r="M15" s="1">
        <f t="shared" si="3"/>
        <v>0.17829895450692285</v>
      </c>
      <c r="N15" s="1">
        <f t="shared" si="3"/>
        <v>0.16692557548368875</v>
      </c>
      <c r="O15" s="1">
        <f t="shared" si="3"/>
        <v>0.1651717952256106</v>
      </c>
    </row>
    <row r="16" spans="1:21" x14ac:dyDescent="0.45">
      <c r="A16" t="s">
        <v>12</v>
      </c>
      <c r="B16" s="1">
        <f>B8/B4</f>
        <v>0.26758232665894421</v>
      </c>
      <c r="C16" s="1">
        <f t="shared" ref="C16:O16" si="4">C8/C4</f>
        <v>0.27541319292087174</v>
      </c>
      <c r="D16" s="1">
        <f t="shared" si="4"/>
        <v>0.26727066817667045</v>
      </c>
      <c r="E16" s="1">
        <f t="shared" si="4"/>
        <v>0.28271234328094652</v>
      </c>
      <c r="F16" s="1">
        <f t="shared" si="4"/>
        <v>0.28607053794086212</v>
      </c>
      <c r="G16" s="1">
        <f t="shared" si="4"/>
        <v>0.27218842614256744</v>
      </c>
      <c r="H16" s="1">
        <f t="shared" si="4"/>
        <v>0.27475891627123833</v>
      </c>
      <c r="I16" s="1">
        <f t="shared" si="4"/>
        <v>0.27259966311061201</v>
      </c>
      <c r="J16" s="1">
        <f t="shared" si="4"/>
        <v>0.25695524451356488</v>
      </c>
      <c r="K16" s="1">
        <f t="shared" si="4"/>
        <v>0.25631500742942048</v>
      </c>
      <c r="L16" s="1">
        <f t="shared" si="4"/>
        <v>0.25915492957746478</v>
      </c>
      <c r="M16" s="1">
        <f t="shared" si="4"/>
        <v>0.24413676179711782</v>
      </c>
      <c r="N16" s="1">
        <f t="shared" si="4"/>
        <v>0.23866685496398815</v>
      </c>
      <c r="O16" s="1">
        <f t="shared" si="4"/>
        <v>0.2487926038360701</v>
      </c>
    </row>
    <row r="17" spans="1:15" x14ac:dyDescent="0.45">
      <c r="A17" t="s">
        <v>15</v>
      </c>
      <c r="B17" s="1">
        <f>B9/B4</f>
        <v>0.36571239450604004</v>
      </c>
      <c r="C17" s="1">
        <f t="shared" ref="C17:O17" si="5">C9/C4</f>
        <v>0.35366388767003071</v>
      </c>
      <c r="D17" s="1">
        <f t="shared" si="5"/>
        <v>0.35948875586474682</v>
      </c>
      <c r="E17" s="1">
        <f t="shared" si="5"/>
        <v>0.35458237683206784</v>
      </c>
      <c r="F17" s="1">
        <f t="shared" si="5"/>
        <v>0.35268970431065194</v>
      </c>
      <c r="G17" s="1">
        <f t="shared" si="5"/>
        <v>0.35439089065668383</v>
      </c>
      <c r="H17" s="1">
        <f t="shared" si="5"/>
        <v>0.35542629726006431</v>
      </c>
      <c r="I17" s="1">
        <f t="shared" si="5"/>
        <v>0.35345311622683884</v>
      </c>
      <c r="J17" s="1">
        <f t="shared" si="5"/>
        <v>0.35908069811646792</v>
      </c>
      <c r="K17" s="1">
        <f t="shared" si="5"/>
        <v>0.35943536404160475</v>
      </c>
      <c r="L17" s="1">
        <f t="shared" si="5"/>
        <v>0.3491475166790215</v>
      </c>
      <c r="M17" s="1">
        <f t="shared" si="5"/>
        <v>0.36719412263351231</v>
      </c>
      <c r="N17" s="1">
        <f t="shared" si="5"/>
        <v>0.36266064115237961</v>
      </c>
      <c r="O17" s="1">
        <f t="shared" si="5"/>
        <v>0.36732441010073136</v>
      </c>
    </row>
    <row r="18" spans="1:15" x14ac:dyDescent="0.45">
      <c r="A18" t="s">
        <v>33</v>
      </c>
      <c r="B18" s="1">
        <f>B10/B4</f>
        <v>3.1937779248717525E-2</v>
      </c>
      <c r="C18" s="1">
        <f t="shared" ref="C18:O18" si="6">C10/C4</f>
        <v>3.4225537516454588E-2</v>
      </c>
      <c r="D18" s="1">
        <f t="shared" si="6"/>
        <v>2.6856495712667853E-2</v>
      </c>
      <c r="E18" s="1">
        <f t="shared" si="6"/>
        <v>2.4721878862793572E-2</v>
      </c>
      <c r="F18" s="1">
        <f t="shared" si="6"/>
        <v>1.5853224082650517E-2</v>
      </c>
      <c r="G18" s="1">
        <f t="shared" si="6"/>
        <v>4.4922788956481045E-2</v>
      </c>
      <c r="H18" s="1">
        <f t="shared" si="6"/>
        <v>2.6021735802847085E-2</v>
      </c>
      <c r="I18" s="1">
        <f t="shared" si="6"/>
        <v>4.1970802919708027E-2</v>
      </c>
      <c r="J18" s="1">
        <f t="shared" si="6"/>
        <v>6.1344392604112667E-2</v>
      </c>
      <c r="K18" s="1">
        <f t="shared" si="6"/>
        <v>5.1857355126300152E-2</v>
      </c>
      <c r="L18" s="1">
        <f t="shared" si="6"/>
        <v>5.0555967383246851E-2</v>
      </c>
      <c r="M18" s="1">
        <f t="shared" si="6"/>
        <v>4.2526137326928511E-2</v>
      </c>
      <c r="N18" s="1">
        <f t="shared" si="6"/>
        <v>5.2111283716989129E-2</v>
      </c>
      <c r="O18" s="1">
        <f t="shared" si="6"/>
        <v>5.6161170139368013E-2</v>
      </c>
    </row>
    <row r="20" spans="1:15" x14ac:dyDescent="0.45">
      <c r="A20" t="s">
        <v>8</v>
      </c>
      <c r="B20" s="7">
        <v>3357</v>
      </c>
      <c r="C20" s="7">
        <v>4788</v>
      </c>
      <c r="D20" s="7">
        <v>4492</v>
      </c>
      <c r="E20">
        <v>4769</v>
      </c>
      <c r="F20">
        <v>4753</v>
      </c>
      <c r="G20">
        <v>5462</v>
      </c>
      <c r="H20">
        <v>5590</v>
      </c>
      <c r="I20">
        <v>6199</v>
      </c>
      <c r="J20">
        <v>5098</v>
      </c>
      <c r="K20">
        <v>5837</v>
      </c>
      <c r="L20">
        <v>5791</v>
      </c>
      <c r="M20">
        <v>5079</v>
      </c>
      <c r="N20" t="s">
        <v>32</v>
      </c>
      <c r="O20" t="s">
        <v>32</v>
      </c>
    </row>
    <row r="21" spans="1:15" x14ac:dyDescent="0.45">
      <c r="A21" t="s">
        <v>14</v>
      </c>
      <c r="B21" s="7">
        <v>134</v>
      </c>
      <c r="C21" s="7">
        <v>218</v>
      </c>
      <c r="D21" s="7">
        <v>219</v>
      </c>
      <c r="E21">
        <v>219</v>
      </c>
      <c r="F21">
        <v>251</v>
      </c>
      <c r="G21">
        <v>252</v>
      </c>
      <c r="H21">
        <v>289</v>
      </c>
      <c r="I21">
        <v>304</v>
      </c>
      <c r="J21">
        <v>299</v>
      </c>
      <c r="K21">
        <v>342</v>
      </c>
      <c r="L21">
        <v>328</v>
      </c>
      <c r="M21">
        <v>303</v>
      </c>
      <c r="N21" t="s">
        <v>32</v>
      </c>
      <c r="O21" t="s">
        <v>32</v>
      </c>
    </row>
    <row r="22" spans="1:15" x14ac:dyDescent="0.45">
      <c r="A22" t="s">
        <v>10</v>
      </c>
      <c r="B22" s="7">
        <v>324</v>
      </c>
      <c r="C22" s="7">
        <v>477</v>
      </c>
      <c r="D22" s="7">
        <v>457</v>
      </c>
      <c r="E22">
        <v>464</v>
      </c>
      <c r="F22">
        <v>471</v>
      </c>
      <c r="G22">
        <v>573</v>
      </c>
      <c r="H22">
        <v>583</v>
      </c>
      <c r="I22">
        <v>570</v>
      </c>
      <c r="J22">
        <v>444</v>
      </c>
      <c r="K22">
        <v>562</v>
      </c>
      <c r="L22">
        <v>582</v>
      </c>
      <c r="M22">
        <v>469</v>
      </c>
      <c r="N22" t="s">
        <v>32</v>
      </c>
      <c r="O22" t="s">
        <v>32</v>
      </c>
    </row>
    <row r="23" spans="1:15" x14ac:dyDescent="0.45">
      <c r="A23" t="s">
        <v>11</v>
      </c>
      <c r="B23" s="7">
        <v>606</v>
      </c>
      <c r="C23" s="7">
        <v>840</v>
      </c>
      <c r="D23" s="7">
        <v>834</v>
      </c>
      <c r="E23">
        <v>865</v>
      </c>
      <c r="F23">
        <v>861</v>
      </c>
      <c r="G23">
        <v>895</v>
      </c>
      <c r="H23">
        <v>979</v>
      </c>
      <c r="I23">
        <v>1105</v>
      </c>
      <c r="J23">
        <v>831</v>
      </c>
      <c r="K23">
        <v>959</v>
      </c>
      <c r="L23">
        <v>985</v>
      </c>
      <c r="M23">
        <v>903</v>
      </c>
      <c r="N23" t="s">
        <v>32</v>
      </c>
      <c r="O23" t="s">
        <v>32</v>
      </c>
    </row>
    <row r="24" spans="1:15" x14ac:dyDescent="0.45">
      <c r="A24" t="s">
        <v>12</v>
      </c>
      <c r="B24" s="7">
        <v>915</v>
      </c>
      <c r="C24" s="7">
        <v>1347</v>
      </c>
      <c r="D24" s="7">
        <v>1203</v>
      </c>
      <c r="E24">
        <v>1369</v>
      </c>
      <c r="F24">
        <v>1376</v>
      </c>
      <c r="G24">
        <v>1506</v>
      </c>
      <c r="H24">
        <v>1570</v>
      </c>
      <c r="I24">
        <v>1712</v>
      </c>
      <c r="J24">
        <v>1349</v>
      </c>
      <c r="K24">
        <v>1543</v>
      </c>
      <c r="L24">
        <v>1537</v>
      </c>
      <c r="M24">
        <v>1301</v>
      </c>
      <c r="N24" t="s">
        <v>32</v>
      </c>
      <c r="O24" t="s">
        <v>32</v>
      </c>
    </row>
    <row r="25" spans="1:15" x14ac:dyDescent="0.45">
      <c r="A25" t="s">
        <v>15</v>
      </c>
      <c r="B25" s="7">
        <v>1291</v>
      </c>
      <c r="C25" s="7">
        <v>1769</v>
      </c>
      <c r="D25" s="7">
        <v>1704</v>
      </c>
      <c r="E25">
        <v>1757</v>
      </c>
      <c r="F25">
        <v>1734</v>
      </c>
      <c r="G25">
        <v>1999</v>
      </c>
      <c r="H25">
        <v>2038</v>
      </c>
      <c r="I25">
        <v>2255</v>
      </c>
      <c r="J25">
        <v>1882</v>
      </c>
      <c r="K25">
        <v>2151</v>
      </c>
      <c r="L25">
        <v>2081</v>
      </c>
      <c r="M25">
        <v>1929</v>
      </c>
      <c r="N25" t="s">
        <v>32</v>
      </c>
      <c r="O25" t="s">
        <v>32</v>
      </c>
    </row>
    <row r="26" spans="1:15" x14ac:dyDescent="0.45">
      <c r="A26" t="s">
        <v>33</v>
      </c>
      <c r="B26" s="7">
        <v>87</v>
      </c>
      <c r="C26" s="7">
        <v>137</v>
      </c>
      <c r="D26" s="7">
        <v>75</v>
      </c>
      <c r="E26">
        <v>95</v>
      </c>
      <c r="F26">
        <v>60</v>
      </c>
      <c r="G26">
        <v>237</v>
      </c>
      <c r="H26">
        <v>131</v>
      </c>
      <c r="I26">
        <v>253</v>
      </c>
      <c r="J26">
        <v>293</v>
      </c>
      <c r="K26">
        <v>280</v>
      </c>
      <c r="L26">
        <v>278</v>
      </c>
      <c r="M26">
        <v>174</v>
      </c>
      <c r="N26" t="s">
        <v>32</v>
      </c>
      <c r="O26" t="s">
        <v>32</v>
      </c>
    </row>
    <row r="28" spans="1:15" x14ac:dyDescent="0.45">
      <c r="A28" t="s">
        <v>34</v>
      </c>
      <c r="B28" s="6">
        <f t="shared" ref="B28:L28" si="7">B20/B4</f>
        <v>0.55551878206188976</v>
      </c>
      <c r="C28" s="6">
        <f t="shared" si="7"/>
        <v>0.70030715225976303</v>
      </c>
      <c r="D28" s="6">
        <f t="shared" si="7"/>
        <v>0.72674324542954216</v>
      </c>
      <c r="E28" s="1">
        <f t="shared" si="7"/>
        <v>0.8421331449761611</v>
      </c>
      <c r="F28" s="1">
        <f t="shared" si="7"/>
        <v>0.84663341645885282</v>
      </c>
      <c r="G28" s="1">
        <f t="shared" si="7"/>
        <v>0.85197317111215098</v>
      </c>
      <c r="H28" s="1">
        <f t="shared" si="7"/>
        <v>0.85565590081126586</v>
      </c>
      <c r="I28" s="1">
        <f t="shared" si="7"/>
        <v>0.87015721504772603</v>
      </c>
      <c r="J28" s="1">
        <f t="shared" si="7"/>
        <v>0.88094003801624332</v>
      </c>
      <c r="K28" s="1">
        <f t="shared" si="7"/>
        <v>0.86731054977711741</v>
      </c>
      <c r="L28" s="1">
        <f t="shared" si="7"/>
        <v>0.85856189770200153</v>
      </c>
      <c r="M28" s="1">
        <f t="shared" ref="M28:M34" si="8">M20/M4</f>
        <v>0.71757558632382024</v>
      </c>
      <c r="N28" t="s">
        <v>32</v>
      </c>
      <c r="O28" t="s">
        <v>32</v>
      </c>
    </row>
    <row r="29" spans="1:15" x14ac:dyDescent="0.45">
      <c r="A29" t="s">
        <v>14</v>
      </c>
      <c r="B29" s="6">
        <f t="shared" ref="B29:L29" si="9">B21/B5</f>
        <v>0.41875000000000001</v>
      </c>
      <c r="C29" s="6">
        <f t="shared" si="9"/>
        <v>0.59400544959128065</v>
      </c>
      <c r="D29" s="6">
        <f t="shared" si="9"/>
        <v>0.63478260869565217</v>
      </c>
      <c r="E29" s="1">
        <f t="shared" si="9"/>
        <v>0.73986486486486491</v>
      </c>
      <c r="F29" s="1">
        <f t="shared" si="9"/>
        <v>0.77950310559006208</v>
      </c>
      <c r="G29" s="1">
        <f t="shared" si="9"/>
        <v>0.73043478260869565</v>
      </c>
      <c r="H29" s="1">
        <f t="shared" si="9"/>
        <v>0.74484536082474229</v>
      </c>
      <c r="I29" s="1">
        <f t="shared" si="9"/>
        <v>0.77749360613810736</v>
      </c>
      <c r="J29" s="1">
        <f t="shared" si="9"/>
        <v>0.79521276595744683</v>
      </c>
      <c r="K29" s="1">
        <f t="shared" si="9"/>
        <v>0.78801843317972353</v>
      </c>
      <c r="L29" s="1">
        <f t="shared" si="9"/>
        <v>0.78468899521531099</v>
      </c>
      <c r="M29" s="1">
        <f t="shared" si="8"/>
        <v>0.62345679012345678</v>
      </c>
      <c r="N29" t="s">
        <v>32</v>
      </c>
      <c r="O29" t="s">
        <v>32</v>
      </c>
    </row>
    <row r="30" spans="1:15" x14ac:dyDescent="0.45">
      <c r="A30" t="s">
        <v>10</v>
      </c>
      <c r="B30" s="6">
        <f t="shared" ref="B30:L30" si="10">B22/B6</f>
        <v>0.51347068145800312</v>
      </c>
      <c r="C30" s="6">
        <f t="shared" si="10"/>
        <v>0.67468175388967466</v>
      </c>
      <c r="D30" s="6">
        <f t="shared" si="10"/>
        <v>0.68929110105580693</v>
      </c>
      <c r="E30" s="1">
        <f t="shared" si="10"/>
        <v>0.81546572934973638</v>
      </c>
      <c r="F30" s="1">
        <f t="shared" si="10"/>
        <v>0.81067125645438898</v>
      </c>
      <c r="G30" s="1">
        <f t="shared" si="10"/>
        <v>0.8280346820809249</v>
      </c>
      <c r="H30" s="1">
        <f t="shared" si="10"/>
        <v>0.83764367816091956</v>
      </c>
      <c r="I30" s="1">
        <f t="shared" si="10"/>
        <v>0.8177905308464849</v>
      </c>
      <c r="J30" s="1">
        <f t="shared" si="10"/>
        <v>0.8571428571428571</v>
      </c>
      <c r="K30" s="1">
        <f t="shared" si="10"/>
        <v>0.81924198250728864</v>
      </c>
      <c r="L30" s="1">
        <f t="shared" si="10"/>
        <v>0.813986013986014</v>
      </c>
      <c r="M30" s="1">
        <f t="shared" si="8"/>
        <v>0.66809116809116809</v>
      </c>
      <c r="N30" t="s">
        <v>32</v>
      </c>
      <c r="O30" t="s">
        <v>32</v>
      </c>
    </row>
    <row r="31" spans="1:15" x14ac:dyDescent="0.45">
      <c r="A31" t="s">
        <v>11</v>
      </c>
      <c r="B31" s="6">
        <f t="shared" ref="B31:L31" si="11">B23/B7</f>
        <v>0.56529850746268662</v>
      </c>
      <c r="C31" s="6">
        <f t="shared" si="11"/>
        <v>0.68403908794788271</v>
      </c>
      <c r="D31" s="6">
        <f t="shared" si="11"/>
        <v>0.736098852603707</v>
      </c>
      <c r="E31" s="1">
        <f t="shared" si="11"/>
        <v>0.82459485224022877</v>
      </c>
      <c r="F31" s="1">
        <f t="shared" si="11"/>
        <v>0.83108108108108103</v>
      </c>
      <c r="G31" s="1">
        <f t="shared" si="11"/>
        <v>0.83723105706267542</v>
      </c>
      <c r="H31" s="1">
        <f t="shared" si="11"/>
        <v>0.84251290877796903</v>
      </c>
      <c r="I31" s="1">
        <f t="shared" si="11"/>
        <v>0.86530931871574002</v>
      </c>
      <c r="J31" s="1">
        <f t="shared" si="11"/>
        <v>0.85405960945529291</v>
      </c>
      <c r="K31" s="1">
        <f t="shared" si="11"/>
        <v>0.85854968666069831</v>
      </c>
      <c r="L31" s="1">
        <f t="shared" si="11"/>
        <v>0.84332191780821919</v>
      </c>
      <c r="M31" s="1">
        <f t="shared" si="8"/>
        <v>0.71553090332805069</v>
      </c>
      <c r="N31" t="s">
        <v>32</v>
      </c>
      <c r="O31" t="s">
        <v>32</v>
      </c>
    </row>
    <row r="32" spans="1:15" x14ac:dyDescent="0.45">
      <c r="A32" t="s">
        <v>12</v>
      </c>
      <c r="B32" s="6">
        <f t="shared" ref="B32:L32" si="12">B24/B8</f>
        <v>0.56586270871985156</v>
      </c>
      <c r="C32" s="6">
        <f t="shared" si="12"/>
        <v>0.71534784917684546</v>
      </c>
      <c r="D32" s="6">
        <f t="shared" si="12"/>
        <v>0.72820823244552058</v>
      </c>
      <c r="E32" s="1">
        <f t="shared" si="12"/>
        <v>0.85509056839475328</v>
      </c>
      <c r="F32" s="1">
        <f t="shared" si="12"/>
        <v>0.85678704856787047</v>
      </c>
      <c r="G32" s="1">
        <f t="shared" si="12"/>
        <v>0.86303724928366765</v>
      </c>
      <c r="H32" s="1">
        <f t="shared" si="12"/>
        <v>0.87465181058495822</v>
      </c>
      <c r="I32" s="1">
        <f t="shared" si="12"/>
        <v>0.88156539649845522</v>
      </c>
      <c r="J32" s="1">
        <f t="shared" si="12"/>
        <v>0.90719569603227979</v>
      </c>
      <c r="K32" s="1">
        <f t="shared" si="12"/>
        <v>0.89449275362318836</v>
      </c>
      <c r="L32" s="1">
        <f t="shared" si="12"/>
        <v>0.87929061784897022</v>
      </c>
      <c r="M32" s="1">
        <f t="shared" si="8"/>
        <v>0.75289351851851849</v>
      </c>
      <c r="N32" t="s">
        <v>32</v>
      </c>
      <c r="O32" t="s">
        <v>32</v>
      </c>
    </row>
    <row r="33" spans="1:15" x14ac:dyDescent="0.45">
      <c r="A33" t="s">
        <v>15</v>
      </c>
      <c r="B33" s="6">
        <f t="shared" ref="B33:L33" si="13">B25/B9</f>
        <v>0.58416289592760184</v>
      </c>
      <c r="C33" s="6">
        <f t="shared" si="13"/>
        <v>0.73159636062861866</v>
      </c>
      <c r="D33" s="6">
        <f t="shared" si="13"/>
        <v>0.76687668766876693</v>
      </c>
      <c r="E33" s="1">
        <f t="shared" si="13"/>
        <v>0.875</v>
      </c>
      <c r="F33" s="1">
        <f t="shared" si="13"/>
        <v>0.87575757575757573</v>
      </c>
      <c r="G33" s="1">
        <f t="shared" si="13"/>
        <v>0.87984154929577463</v>
      </c>
      <c r="H33" s="1">
        <f t="shared" si="13"/>
        <v>0.87769164513350562</v>
      </c>
      <c r="I33" s="1">
        <f t="shared" si="13"/>
        <v>0.89555202541699763</v>
      </c>
      <c r="J33" s="1">
        <f t="shared" si="13"/>
        <v>0.90567853705486046</v>
      </c>
      <c r="K33" s="1">
        <f t="shared" si="13"/>
        <v>0.88921041752790408</v>
      </c>
      <c r="L33" s="1">
        <f t="shared" si="13"/>
        <v>0.88365180467091298</v>
      </c>
      <c r="M33" s="1">
        <f t="shared" si="8"/>
        <v>0.74220854174682571</v>
      </c>
      <c r="N33" t="s">
        <v>32</v>
      </c>
      <c r="O33" t="s">
        <v>32</v>
      </c>
    </row>
    <row r="34" spans="1:15" x14ac:dyDescent="0.45">
      <c r="A34" t="s">
        <v>33</v>
      </c>
      <c r="B34" s="6">
        <f t="shared" ref="B34:L34" si="14">B26/B10</f>
        <v>0.45077720207253885</v>
      </c>
      <c r="C34" s="6">
        <f t="shared" si="14"/>
        <v>0.5854700854700855</v>
      </c>
      <c r="D34" s="6">
        <f t="shared" si="14"/>
        <v>0.45180722891566266</v>
      </c>
      <c r="E34" s="1">
        <f t="shared" si="14"/>
        <v>0.6785714285714286</v>
      </c>
      <c r="F34" s="1">
        <f t="shared" si="14"/>
        <v>0.6741573033707865</v>
      </c>
      <c r="G34" s="1">
        <f t="shared" si="14"/>
        <v>0.82291666666666663</v>
      </c>
      <c r="H34" s="1">
        <f t="shared" si="14"/>
        <v>0.77058823529411768</v>
      </c>
      <c r="I34" s="1">
        <f t="shared" si="14"/>
        <v>0.84615384615384615</v>
      </c>
      <c r="J34" s="1">
        <f t="shared" si="14"/>
        <v>0.82535211267605635</v>
      </c>
      <c r="K34" s="1">
        <f t="shared" si="14"/>
        <v>0.80229226361031514</v>
      </c>
      <c r="L34" s="1">
        <f t="shared" si="14"/>
        <v>0.81524926686217014</v>
      </c>
      <c r="M34" s="1">
        <f t="shared" si="8"/>
        <v>0.57807308970099669</v>
      </c>
      <c r="N34" t="s">
        <v>32</v>
      </c>
      <c r="O34" t="s">
        <v>32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="70" zoomScaleNormal="70" workbookViewId="0">
      <selection sqref="A1:U1"/>
    </sheetView>
  </sheetViews>
  <sheetFormatPr defaultRowHeight="14.25" x14ac:dyDescent="0.45"/>
  <cols>
    <col min="1" max="1" width="29.3984375" customWidth="1"/>
  </cols>
  <sheetData>
    <row r="1" spans="1:21" x14ac:dyDescent="0.4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4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4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45">
      <c r="A5" t="s">
        <v>22</v>
      </c>
      <c r="B5">
        <v>5372</v>
      </c>
      <c r="C5">
        <v>5924</v>
      </c>
      <c r="D5">
        <v>5384</v>
      </c>
      <c r="E5">
        <v>5055</v>
      </c>
      <c r="F5">
        <v>5012</v>
      </c>
      <c r="G5">
        <v>5487</v>
      </c>
      <c r="H5">
        <v>5680</v>
      </c>
      <c r="I5">
        <v>6190</v>
      </c>
      <c r="J5">
        <v>4928</v>
      </c>
      <c r="K5">
        <v>5849</v>
      </c>
      <c r="L5">
        <v>5809</v>
      </c>
      <c r="M5">
        <v>6227</v>
      </c>
      <c r="N5">
        <v>6093</v>
      </c>
      <c r="O5">
        <v>6210</v>
      </c>
    </row>
    <row r="6" spans="1:21" x14ac:dyDescent="0.45">
      <c r="A6" t="s">
        <v>23</v>
      </c>
      <c r="B6">
        <v>5714</v>
      </c>
      <c r="C6">
        <v>6413</v>
      </c>
      <c r="D6">
        <v>5839</v>
      </c>
      <c r="E6">
        <v>5332</v>
      </c>
      <c r="F6">
        <v>5284</v>
      </c>
      <c r="G6">
        <v>5797</v>
      </c>
      <c r="H6">
        <v>6010</v>
      </c>
      <c r="I6">
        <v>6496</v>
      </c>
      <c r="J6">
        <v>5141</v>
      </c>
      <c r="K6">
        <v>6079</v>
      </c>
      <c r="L6">
        <v>6059</v>
      </c>
      <c r="M6">
        <v>6454</v>
      </c>
      <c r="N6">
        <v>6397</v>
      </c>
      <c r="O6">
        <v>6499</v>
      </c>
    </row>
    <row r="7" spans="1:21" x14ac:dyDescent="0.45">
      <c r="A7" t="s">
        <v>24</v>
      </c>
      <c r="B7" t="s">
        <v>36</v>
      </c>
      <c r="C7">
        <v>52</v>
      </c>
      <c r="D7">
        <v>97</v>
      </c>
      <c r="E7">
        <v>107</v>
      </c>
      <c r="F7">
        <v>153</v>
      </c>
      <c r="G7">
        <v>234</v>
      </c>
      <c r="H7">
        <v>341</v>
      </c>
      <c r="I7">
        <v>402</v>
      </c>
      <c r="J7">
        <v>416</v>
      </c>
      <c r="K7">
        <v>486</v>
      </c>
      <c r="L7">
        <v>561</v>
      </c>
      <c r="M7">
        <v>558</v>
      </c>
      <c r="N7">
        <v>597</v>
      </c>
      <c r="O7">
        <v>585</v>
      </c>
    </row>
    <row r="9" spans="1:21" x14ac:dyDescent="0.45">
      <c r="A9" t="s">
        <v>0</v>
      </c>
      <c r="B9" s="1">
        <f>B4/B4</f>
        <v>1</v>
      </c>
      <c r="C9" s="1">
        <f t="shared" ref="C9:O9" si="0">C4/C4</f>
        <v>1</v>
      </c>
      <c r="D9" s="1">
        <f t="shared" si="0"/>
        <v>1</v>
      </c>
      <c r="E9" s="1">
        <f t="shared" si="0"/>
        <v>1</v>
      </c>
      <c r="F9" s="1">
        <f t="shared" si="0"/>
        <v>1</v>
      </c>
      <c r="G9" s="1">
        <f t="shared" si="0"/>
        <v>1</v>
      </c>
      <c r="H9" s="1">
        <f t="shared" si="0"/>
        <v>1</v>
      </c>
      <c r="I9" s="1">
        <f t="shared" si="0"/>
        <v>1</v>
      </c>
      <c r="J9" s="1">
        <f t="shared" si="0"/>
        <v>1</v>
      </c>
      <c r="K9" s="1">
        <f t="shared" si="0"/>
        <v>1</v>
      </c>
      <c r="L9" s="1">
        <f t="shared" si="0"/>
        <v>1</v>
      </c>
      <c r="M9" s="1">
        <f t="shared" si="0"/>
        <v>1</v>
      </c>
      <c r="N9" s="1">
        <f t="shared" si="0"/>
        <v>1</v>
      </c>
      <c r="O9" s="1">
        <f t="shared" si="0"/>
        <v>1</v>
      </c>
      <c r="P9" s="1"/>
      <c r="Q9" s="1"/>
      <c r="R9" s="1"/>
      <c r="S9" s="1"/>
      <c r="T9" s="1"/>
    </row>
    <row r="10" spans="1:21" x14ac:dyDescent="0.45">
      <c r="A10" t="s">
        <v>22</v>
      </c>
      <c r="B10" s="1">
        <f>B5/B4</f>
        <v>0.88896243587622037</v>
      </c>
      <c r="C10" s="1">
        <f t="shared" ref="C10:O10" si="1">C5/C4</f>
        <v>0.86646189849349131</v>
      </c>
      <c r="D10" s="1">
        <f t="shared" si="1"/>
        <v>0.87105646335544407</v>
      </c>
      <c r="E10" s="1">
        <f t="shared" si="1"/>
        <v>0.89263641179586795</v>
      </c>
      <c r="F10" s="1">
        <f t="shared" si="1"/>
        <v>0.89276807980049877</v>
      </c>
      <c r="G10" s="1">
        <f t="shared" si="1"/>
        <v>0.85587271876462334</v>
      </c>
      <c r="H10" s="1">
        <f t="shared" si="1"/>
        <v>0.86943211388336139</v>
      </c>
      <c r="I10" s="1">
        <f t="shared" si="1"/>
        <v>0.86889387984278499</v>
      </c>
      <c r="J10" s="1">
        <f t="shared" si="1"/>
        <v>0.8515638500086401</v>
      </c>
      <c r="K10" s="1">
        <f t="shared" si="1"/>
        <v>0.86909361069836555</v>
      </c>
      <c r="L10" s="1">
        <f t="shared" si="1"/>
        <v>0.86123054114158637</v>
      </c>
      <c r="M10" s="1">
        <f t="shared" si="1"/>
        <v>0.87976829612884999</v>
      </c>
      <c r="N10" s="1">
        <f t="shared" si="1"/>
        <v>0.86047168479028391</v>
      </c>
      <c r="O10" s="1">
        <f t="shared" si="1"/>
        <v>0.85690630605767903</v>
      </c>
      <c r="P10" s="1"/>
      <c r="Q10" s="1"/>
      <c r="R10" s="1"/>
      <c r="S10" s="1"/>
      <c r="T10" s="1"/>
    </row>
    <row r="11" spans="1:21" x14ac:dyDescent="0.45">
      <c r="A11" t="s">
        <v>23</v>
      </c>
      <c r="B11" s="1">
        <f>B6/B4</f>
        <v>0.9455568426278339</v>
      </c>
      <c r="C11" s="1">
        <f t="shared" ref="C11:O11" si="2">C6/C4</f>
        <v>0.93798449612403101</v>
      </c>
      <c r="D11" s="1">
        <f t="shared" si="2"/>
        <v>0.94466914738715413</v>
      </c>
      <c r="E11" s="1">
        <f t="shared" si="2"/>
        <v>0.94155041497439518</v>
      </c>
      <c r="F11" s="1">
        <f t="shared" si="2"/>
        <v>0.94121838261489132</v>
      </c>
      <c r="G11" s="1">
        <f t="shared" si="2"/>
        <v>0.90422710965527997</v>
      </c>
      <c r="H11" s="1">
        <f t="shared" si="2"/>
        <v>0.91994489514771161</v>
      </c>
      <c r="I11" s="1">
        <f t="shared" si="2"/>
        <v>0.91184727681078048</v>
      </c>
      <c r="J11" s="1">
        <f t="shared" si="2"/>
        <v>0.88837048557110765</v>
      </c>
      <c r="K11" s="1">
        <f t="shared" si="2"/>
        <v>0.90326894502228827</v>
      </c>
      <c r="L11" s="1">
        <f t="shared" si="2"/>
        <v>0.89829503335804295</v>
      </c>
      <c r="M11" s="1">
        <f t="shared" si="2"/>
        <v>0.91183950268437408</v>
      </c>
      <c r="N11" s="1">
        <f t="shared" si="2"/>
        <v>0.90340347408558108</v>
      </c>
      <c r="O11" s="1">
        <f t="shared" si="2"/>
        <v>0.896784876500621</v>
      </c>
      <c r="P11" s="1"/>
      <c r="Q11" s="1"/>
      <c r="R11" s="1"/>
      <c r="S11" s="1"/>
      <c r="T11" s="1"/>
    </row>
    <row r="12" spans="1:21" x14ac:dyDescent="0.45">
      <c r="A12" t="s">
        <v>24</v>
      </c>
      <c r="B12" s="1" t="s">
        <v>36</v>
      </c>
      <c r="C12" s="1">
        <f t="shared" ref="C12:O12" si="3">C7/C4</f>
        <v>7.6056750036565743E-3</v>
      </c>
      <c r="D12" s="1">
        <f t="shared" si="3"/>
        <v>1.5693253518848083E-2</v>
      </c>
      <c r="E12" s="1">
        <f t="shared" si="3"/>
        <v>1.8894578845135089E-2</v>
      </c>
      <c r="F12" s="1">
        <f t="shared" si="3"/>
        <v>2.7253295333095832E-2</v>
      </c>
      <c r="G12" s="1">
        <f t="shared" si="3"/>
        <v>3.6499766027140855E-2</v>
      </c>
      <c r="H12" s="1">
        <f t="shared" si="3"/>
        <v>5.2196540639828565E-2</v>
      </c>
      <c r="I12" s="1">
        <f t="shared" si="3"/>
        <v>5.6428972487366648E-2</v>
      </c>
      <c r="J12" s="1">
        <f t="shared" si="3"/>
        <v>7.1885260065664425E-2</v>
      </c>
      <c r="K12" s="1">
        <f t="shared" si="3"/>
        <v>7.221396731054977E-2</v>
      </c>
      <c r="L12" s="1">
        <f t="shared" si="3"/>
        <v>8.3172720533728692E-2</v>
      </c>
      <c r="M12" s="1">
        <f t="shared" si="3"/>
        <v>7.8835829330319296E-2</v>
      </c>
      <c r="N12" s="1">
        <f t="shared" si="3"/>
        <v>8.4310125688462079E-2</v>
      </c>
      <c r="O12" s="1">
        <f t="shared" si="3"/>
        <v>8.0723057817027738E-2</v>
      </c>
      <c r="P12" s="1"/>
      <c r="Q12" s="1"/>
      <c r="R12" s="1"/>
      <c r="S12" s="1"/>
      <c r="T12" s="1"/>
    </row>
    <row r="14" spans="1:21" x14ac:dyDescent="0.45">
      <c r="A14" t="s">
        <v>8</v>
      </c>
      <c r="B14" s="7">
        <v>3357</v>
      </c>
      <c r="C14" s="7">
        <v>4788</v>
      </c>
      <c r="D14" s="7">
        <v>4492</v>
      </c>
      <c r="E14">
        <v>4769</v>
      </c>
      <c r="F14">
        <v>4753</v>
      </c>
      <c r="G14">
        <v>5462</v>
      </c>
      <c r="H14">
        <v>5590</v>
      </c>
      <c r="I14">
        <v>6199</v>
      </c>
      <c r="J14">
        <v>5098</v>
      </c>
      <c r="K14">
        <v>5837</v>
      </c>
      <c r="L14">
        <v>5791</v>
      </c>
      <c r="M14">
        <v>5079</v>
      </c>
      <c r="N14" t="s">
        <v>32</v>
      </c>
      <c r="O14" t="s">
        <v>32</v>
      </c>
    </row>
    <row r="15" spans="1:21" x14ac:dyDescent="0.45">
      <c r="A15" t="s">
        <v>22</v>
      </c>
      <c r="B15" s="7">
        <v>3102</v>
      </c>
      <c r="C15" s="7">
        <v>4452</v>
      </c>
      <c r="D15" s="7">
        <v>4180</v>
      </c>
      <c r="E15">
        <v>4368</v>
      </c>
      <c r="F15">
        <v>4378</v>
      </c>
      <c r="G15">
        <v>4804</v>
      </c>
      <c r="H15">
        <v>5002</v>
      </c>
      <c r="I15">
        <v>5469</v>
      </c>
      <c r="J15">
        <v>4437</v>
      </c>
      <c r="K15">
        <v>5181</v>
      </c>
      <c r="L15">
        <v>5112</v>
      </c>
      <c r="M15">
        <v>4606</v>
      </c>
      <c r="N15" t="s">
        <v>32</v>
      </c>
      <c r="O15" t="s">
        <v>32</v>
      </c>
    </row>
    <row r="16" spans="1:21" x14ac:dyDescent="0.45">
      <c r="A16" t="s">
        <v>23</v>
      </c>
      <c r="B16" s="7">
        <v>3221</v>
      </c>
      <c r="C16" s="7">
        <v>4578</v>
      </c>
      <c r="D16" s="7">
        <v>4315</v>
      </c>
      <c r="E16">
        <v>4545</v>
      </c>
      <c r="F16">
        <v>4559</v>
      </c>
      <c r="G16">
        <v>5003</v>
      </c>
      <c r="H16">
        <v>5200</v>
      </c>
      <c r="I16">
        <v>5689</v>
      </c>
      <c r="J16">
        <v>4584</v>
      </c>
      <c r="K16">
        <v>5343</v>
      </c>
      <c r="L16">
        <v>5279</v>
      </c>
      <c r="M16">
        <v>4731</v>
      </c>
      <c r="N16" t="s">
        <v>32</v>
      </c>
      <c r="O16" t="s">
        <v>32</v>
      </c>
    </row>
    <row r="17" spans="1:15" x14ac:dyDescent="0.45">
      <c r="A17" t="s">
        <v>24</v>
      </c>
      <c r="B17" s="7" t="s">
        <v>36</v>
      </c>
      <c r="C17" s="7">
        <v>36</v>
      </c>
      <c r="D17" s="7">
        <v>62</v>
      </c>
      <c r="E17">
        <v>85</v>
      </c>
      <c r="F17">
        <v>113</v>
      </c>
      <c r="G17">
        <v>179</v>
      </c>
      <c r="H17">
        <v>261</v>
      </c>
      <c r="I17">
        <v>346</v>
      </c>
      <c r="J17">
        <v>358</v>
      </c>
      <c r="K17">
        <v>399</v>
      </c>
      <c r="L17">
        <v>437</v>
      </c>
      <c r="M17">
        <v>349</v>
      </c>
      <c r="N17" t="s">
        <v>32</v>
      </c>
      <c r="O17" t="s">
        <v>32</v>
      </c>
    </row>
    <row r="19" spans="1:15" x14ac:dyDescent="0.45">
      <c r="A19" t="s">
        <v>34</v>
      </c>
      <c r="B19" s="6">
        <f>B14/B4</f>
        <v>0.55551878206188976</v>
      </c>
      <c r="C19" s="6">
        <f t="shared" ref="C19:L19" si="4">C14/C4</f>
        <v>0.70030715225976303</v>
      </c>
      <c r="D19" s="6">
        <f t="shared" si="4"/>
        <v>0.72674324542954216</v>
      </c>
      <c r="E19" s="1">
        <f t="shared" si="4"/>
        <v>0.8421331449761611</v>
      </c>
      <c r="F19" s="1">
        <f t="shared" si="4"/>
        <v>0.84663341645885282</v>
      </c>
      <c r="G19" s="1">
        <f t="shared" si="4"/>
        <v>0.85197317111215098</v>
      </c>
      <c r="H19" s="1">
        <f t="shared" si="4"/>
        <v>0.85565590081126586</v>
      </c>
      <c r="I19" s="1">
        <f t="shared" si="4"/>
        <v>0.87015721504772603</v>
      </c>
      <c r="J19" s="1">
        <f t="shared" si="4"/>
        <v>0.88094003801624332</v>
      </c>
      <c r="K19" s="1">
        <f t="shared" si="4"/>
        <v>0.86731054977711741</v>
      </c>
      <c r="L19" s="1">
        <f t="shared" si="4"/>
        <v>0.85856189770200153</v>
      </c>
      <c r="M19" s="1">
        <f>M14/M4</f>
        <v>0.71757558632382024</v>
      </c>
      <c r="N19" t="s">
        <v>32</v>
      </c>
      <c r="O19" t="s">
        <v>32</v>
      </c>
    </row>
    <row r="20" spans="1:15" x14ac:dyDescent="0.45">
      <c r="A20" t="s">
        <v>22</v>
      </c>
      <c r="B20" s="6">
        <f>B15/B5</f>
        <v>0.5774385703648548</v>
      </c>
      <c r="C20" s="6">
        <f t="shared" ref="C20:L20" si="5">C15/C5</f>
        <v>0.75151924375422008</v>
      </c>
      <c r="D20" s="6">
        <f t="shared" si="5"/>
        <v>0.77637444279346213</v>
      </c>
      <c r="E20" s="1">
        <f t="shared" si="5"/>
        <v>0.86409495548961424</v>
      </c>
      <c r="F20" s="1">
        <f t="shared" si="5"/>
        <v>0.87350359138068634</v>
      </c>
      <c r="G20" s="1">
        <f t="shared" si="5"/>
        <v>0.87552396573719704</v>
      </c>
      <c r="H20" s="1">
        <f t="shared" si="5"/>
        <v>0.8806338028169014</v>
      </c>
      <c r="I20" s="1">
        <f t="shared" si="5"/>
        <v>0.88352180936995151</v>
      </c>
      <c r="J20" s="1">
        <f t="shared" si="5"/>
        <v>0.90036525974025972</v>
      </c>
      <c r="K20" s="1">
        <f t="shared" si="5"/>
        <v>0.88579244315267569</v>
      </c>
      <c r="L20" s="1">
        <f t="shared" si="5"/>
        <v>0.88001377173351691</v>
      </c>
      <c r="M20" s="1">
        <f>M15/M5</f>
        <v>0.73968202986992126</v>
      </c>
      <c r="N20" t="s">
        <v>32</v>
      </c>
      <c r="O20" t="s">
        <v>32</v>
      </c>
    </row>
    <row r="21" spans="1:15" x14ac:dyDescent="0.45">
      <c r="A21" t="s">
        <v>23</v>
      </c>
      <c r="B21" s="6">
        <f>B16/B6</f>
        <v>0.56370318515925799</v>
      </c>
      <c r="C21" s="6">
        <f t="shared" ref="C21:L21" si="6">C16/C6</f>
        <v>0.71386246686418209</v>
      </c>
      <c r="D21" s="6">
        <f t="shared" si="6"/>
        <v>0.73899640349374895</v>
      </c>
      <c r="E21" s="1">
        <f t="shared" si="6"/>
        <v>0.85240060015003749</v>
      </c>
      <c r="F21" s="1">
        <f t="shared" si="6"/>
        <v>0.86279333838001515</v>
      </c>
      <c r="G21" s="1">
        <f t="shared" si="6"/>
        <v>0.86303260307055374</v>
      </c>
      <c r="H21" s="1">
        <f t="shared" si="6"/>
        <v>0.86522462562396008</v>
      </c>
      <c r="I21" s="1">
        <f t="shared" si="6"/>
        <v>0.87576970443349755</v>
      </c>
      <c r="J21" s="1">
        <f t="shared" si="6"/>
        <v>0.89165531997665826</v>
      </c>
      <c r="K21" s="1">
        <f t="shared" si="6"/>
        <v>0.87892745517354831</v>
      </c>
      <c r="L21" s="1">
        <f t="shared" si="6"/>
        <v>0.87126588545964678</v>
      </c>
      <c r="M21" s="1">
        <f>M16/M6</f>
        <v>0.73303377750232412</v>
      </c>
      <c r="N21" t="s">
        <v>32</v>
      </c>
      <c r="O21" t="s">
        <v>32</v>
      </c>
    </row>
    <row r="22" spans="1:15" x14ac:dyDescent="0.45">
      <c r="A22" t="s">
        <v>24</v>
      </c>
      <c r="B22" s="6" t="s">
        <v>32</v>
      </c>
      <c r="C22" s="6">
        <f t="shared" ref="C22:L22" si="7">C17/C7</f>
        <v>0.69230769230769229</v>
      </c>
      <c r="D22" s="6">
        <f t="shared" si="7"/>
        <v>0.63917525773195871</v>
      </c>
      <c r="E22" s="1">
        <f t="shared" si="7"/>
        <v>0.79439252336448596</v>
      </c>
      <c r="F22" s="1">
        <f t="shared" si="7"/>
        <v>0.73856209150326801</v>
      </c>
      <c r="G22" s="1">
        <f t="shared" si="7"/>
        <v>0.7649572649572649</v>
      </c>
      <c r="H22" s="1">
        <f t="shared" si="7"/>
        <v>0.76539589442815248</v>
      </c>
      <c r="I22" s="1">
        <f t="shared" si="7"/>
        <v>0.86069651741293529</v>
      </c>
      <c r="J22" s="1">
        <f t="shared" si="7"/>
        <v>0.86057692307692313</v>
      </c>
      <c r="K22" s="1">
        <f t="shared" si="7"/>
        <v>0.82098765432098764</v>
      </c>
      <c r="L22" s="1">
        <f t="shared" si="7"/>
        <v>0.77896613190730835</v>
      </c>
      <c r="M22" s="1">
        <f>M17/M7</f>
        <v>0.62544802867383509</v>
      </c>
      <c r="N22" t="s">
        <v>32</v>
      </c>
      <c r="O22" t="s">
        <v>32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4"/>
  <sheetViews>
    <sheetView zoomScale="70" zoomScaleNormal="70" workbookViewId="0">
      <selection activeCell="W14" sqref="W14"/>
    </sheetView>
  </sheetViews>
  <sheetFormatPr defaultRowHeight="14.25" x14ac:dyDescent="0.45"/>
  <cols>
    <col min="1" max="1" width="29.3984375" customWidth="1"/>
  </cols>
  <sheetData>
    <row r="3" spans="1:21" x14ac:dyDescent="0.4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45">
      <c r="A4" t="s">
        <v>31</v>
      </c>
      <c r="B4">
        <v>238.0789278</v>
      </c>
      <c r="C4">
        <v>237.61478729999999</v>
      </c>
      <c r="D4">
        <v>238.32838039999999</v>
      </c>
      <c r="E4">
        <v>242.2551929</v>
      </c>
      <c r="F4">
        <v>243.02274539999999</v>
      </c>
      <c r="G4">
        <v>244.46692179999999</v>
      </c>
      <c r="H4">
        <v>248.42957749999999</v>
      </c>
      <c r="I4">
        <v>250.07108239999999</v>
      </c>
      <c r="J4">
        <v>249.06452920000001</v>
      </c>
      <c r="K4">
        <v>248.60659939999999</v>
      </c>
      <c r="L4">
        <v>247.95834049999999</v>
      </c>
      <c r="M4">
        <v>247.83362779999999</v>
      </c>
      <c r="N4">
        <v>245.8838011</v>
      </c>
      <c r="O4">
        <v>245.71014489999999</v>
      </c>
    </row>
    <row r="5" spans="1:21" x14ac:dyDescent="0.45">
      <c r="A5" t="s">
        <v>30</v>
      </c>
      <c r="B5">
        <v>660.27301369999998</v>
      </c>
      <c r="C5">
        <v>659.29830030000005</v>
      </c>
      <c r="D5">
        <v>662.75903410000001</v>
      </c>
      <c r="E5">
        <v>677.5656414</v>
      </c>
      <c r="F5">
        <v>675.73807720000002</v>
      </c>
      <c r="G5">
        <v>681.26962219999996</v>
      </c>
      <c r="H5">
        <v>696.36688849999996</v>
      </c>
      <c r="I5">
        <v>703.95166259999996</v>
      </c>
      <c r="J5">
        <v>696.4073138</v>
      </c>
      <c r="K5">
        <v>696.39085379999995</v>
      </c>
      <c r="L5">
        <v>691.66859220000003</v>
      </c>
      <c r="M5">
        <v>689.23768210000003</v>
      </c>
      <c r="N5">
        <v>677.11036420000005</v>
      </c>
      <c r="O5">
        <v>679.38759809999999</v>
      </c>
    </row>
    <row r="6" spans="1:21" x14ac:dyDescent="0.45">
      <c r="A6" t="s">
        <v>43</v>
      </c>
      <c r="B6">
        <f>B5/3</f>
        <v>220.09100456666667</v>
      </c>
      <c r="C6">
        <f t="shared" ref="C6:O6" si="0">C5/3</f>
        <v>219.76610010000002</v>
      </c>
      <c r="D6">
        <f t="shared" si="0"/>
        <v>220.91967803333333</v>
      </c>
      <c r="E6">
        <f t="shared" si="0"/>
        <v>225.8552138</v>
      </c>
      <c r="F6">
        <f t="shared" si="0"/>
        <v>225.24602573333334</v>
      </c>
      <c r="G6">
        <f t="shared" si="0"/>
        <v>227.08987406666665</v>
      </c>
      <c r="H6">
        <f t="shared" si="0"/>
        <v>232.12229616666664</v>
      </c>
      <c r="I6">
        <f t="shared" si="0"/>
        <v>234.65055419999999</v>
      </c>
      <c r="J6">
        <f t="shared" si="0"/>
        <v>232.13577126666667</v>
      </c>
      <c r="K6">
        <f t="shared" si="0"/>
        <v>232.13028459999998</v>
      </c>
      <c r="L6">
        <f t="shared" si="0"/>
        <v>230.5561974</v>
      </c>
      <c r="M6">
        <f t="shared" si="0"/>
        <v>229.74589403333334</v>
      </c>
      <c r="N6">
        <f t="shared" si="0"/>
        <v>225.70345473333336</v>
      </c>
      <c r="O6">
        <f t="shared" si="0"/>
        <v>226.4625327</v>
      </c>
    </row>
    <row r="13" spans="1:21" x14ac:dyDescent="0.45">
      <c r="U13" s="5"/>
    </row>
    <row r="33" spans="1:21" x14ac:dyDescent="0.45">
      <c r="A33" t="s">
        <v>40</v>
      </c>
    </row>
    <row r="34" spans="1:21" ht="23.25" x14ac:dyDescent="0.7">
      <c r="A34" s="3"/>
      <c r="B34" s="4" t="s">
        <v>39</v>
      </c>
      <c r="U34" s="4" t="s">
        <v>41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70" zoomScaleNormal="70" workbookViewId="0">
      <selection sqref="A1:U1"/>
    </sheetView>
  </sheetViews>
  <sheetFormatPr defaultRowHeight="14.25" x14ac:dyDescent="0.45"/>
  <cols>
    <col min="1" max="1" width="29.3984375" customWidth="1"/>
  </cols>
  <sheetData>
    <row r="1" spans="1:21" x14ac:dyDescent="0.4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4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4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45">
      <c r="A5" t="s">
        <v>16</v>
      </c>
      <c r="B5">
        <v>2918</v>
      </c>
      <c r="C5">
        <v>3142</v>
      </c>
      <c r="D5">
        <v>2906</v>
      </c>
      <c r="E5">
        <v>2842</v>
      </c>
      <c r="F5">
        <v>2720</v>
      </c>
      <c r="G5">
        <v>2820</v>
      </c>
      <c r="H5">
        <v>2932</v>
      </c>
      <c r="I5">
        <v>2986</v>
      </c>
      <c r="J5">
        <v>2607</v>
      </c>
      <c r="K5">
        <v>3245</v>
      </c>
      <c r="L5">
        <v>3287</v>
      </c>
      <c r="M5">
        <v>3430</v>
      </c>
      <c r="N5">
        <v>3497</v>
      </c>
      <c r="O5">
        <v>3684</v>
      </c>
    </row>
    <row r="6" spans="1:21" x14ac:dyDescent="0.45">
      <c r="A6" t="s">
        <v>17</v>
      </c>
      <c r="B6">
        <v>3737</v>
      </c>
      <c r="C6">
        <v>4055</v>
      </c>
      <c r="D6">
        <v>3824</v>
      </c>
      <c r="E6">
        <v>3636</v>
      </c>
      <c r="F6">
        <v>3445</v>
      </c>
      <c r="G6">
        <v>3612</v>
      </c>
      <c r="H6">
        <v>3706</v>
      </c>
      <c r="I6">
        <v>3846</v>
      </c>
      <c r="J6">
        <v>3400</v>
      </c>
      <c r="K6">
        <v>4053</v>
      </c>
      <c r="L6">
        <v>4106</v>
      </c>
      <c r="M6">
        <v>4397</v>
      </c>
      <c r="N6">
        <v>4556</v>
      </c>
      <c r="O6">
        <v>4672</v>
      </c>
    </row>
    <row r="7" spans="1:21" x14ac:dyDescent="0.45">
      <c r="A7" t="s">
        <v>18</v>
      </c>
      <c r="B7">
        <v>1101</v>
      </c>
      <c r="C7">
        <v>1395</v>
      </c>
      <c r="D7">
        <v>1234</v>
      </c>
      <c r="E7">
        <v>961</v>
      </c>
      <c r="F7">
        <v>1056</v>
      </c>
      <c r="G7">
        <v>1294</v>
      </c>
      <c r="H7">
        <v>1332</v>
      </c>
      <c r="I7">
        <v>1563</v>
      </c>
      <c r="J7">
        <v>1056</v>
      </c>
      <c r="K7">
        <v>1228</v>
      </c>
      <c r="L7">
        <v>1209</v>
      </c>
      <c r="M7">
        <v>1229</v>
      </c>
      <c r="N7">
        <v>1112</v>
      </c>
      <c r="O7">
        <v>1187</v>
      </c>
    </row>
    <row r="8" spans="1:21" x14ac:dyDescent="0.45">
      <c r="A8" t="s">
        <v>19</v>
      </c>
      <c r="B8">
        <v>146</v>
      </c>
      <c r="C8">
        <v>186</v>
      </c>
      <c r="D8">
        <v>143</v>
      </c>
      <c r="E8">
        <v>149</v>
      </c>
      <c r="F8">
        <v>131</v>
      </c>
      <c r="G8">
        <v>158</v>
      </c>
      <c r="H8">
        <v>201</v>
      </c>
      <c r="I8">
        <v>231</v>
      </c>
      <c r="J8">
        <v>178</v>
      </c>
      <c r="K8">
        <v>168</v>
      </c>
      <c r="L8">
        <v>176</v>
      </c>
      <c r="M8">
        <v>241</v>
      </c>
      <c r="N8">
        <v>226</v>
      </c>
      <c r="O8">
        <v>239</v>
      </c>
    </row>
    <row r="9" spans="1:21" x14ac:dyDescent="0.45">
      <c r="A9" t="s">
        <v>20</v>
      </c>
      <c r="B9">
        <v>222</v>
      </c>
      <c r="C9">
        <v>305</v>
      </c>
      <c r="D9">
        <v>199</v>
      </c>
      <c r="E9">
        <v>202</v>
      </c>
      <c r="F9">
        <v>235</v>
      </c>
      <c r="G9">
        <v>282</v>
      </c>
      <c r="H9">
        <v>329</v>
      </c>
      <c r="I9">
        <v>334</v>
      </c>
      <c r="J9">
        <v>252</v>
      </c>
      <c r="K9">
        <v>256</v>
      </c>
      <c r="L9">
        <v>231</v>
      </c>
      <c r="M9">
        <v>222</v>
      </c>
      <c r="N9">
        <v>195</v>
      </c>
      <c r="O9">
        <v>193</v>
      </c>
    </row>
    <row r="10" spans="1:21" x14ac:dyDescent="0.45">
      <c r="A10" t="s">
        <v>21</v>
      </c>
      <c r="B10">
        <v>279</v>
      </c>
      <c r="C10">
        <v>335</v>
      </c>
      <c r="D10">
        <v>281</v>
      </c>
      <c r="E10">
        <v>213</v>
      </c>
      <c r="F10">
        <v>261</v>
      </c>
      <c r="G10">
        <v>331</v>
      </c>
      <c r="H10">
        <v>330</v>
      </c>
      <c r="I10">
        <v>399</v>
      </c>
      <c r="J10">
        <v>316</v>
      </c>
      <c r="K10">
        <v>359</v>
      </c>
      <c r="L10">
        <v>341</v>
      </c>
      <c r="M10">
        <v>342</v>
      </c>
      <c r="N10">
        <v>308</v>
      </c>
      <c r="O10">
        <v>314</v>
      </c>
    </row>
    <row r="12" spans="1:21" x14ac:dyDescent="0.45">
      <c r="A12" t="s">
        <v>38</v>
      </c>
      <c r="B12">
        <v>6043</v>
      </c>
      <c r="C12">
        <v>6837</v>
      </c>
      <c r="D12">
        <v>6181</v>
      </c>
      <c r="E12">
        <v>5663</v>
      </c>
      <c r="F12">
        <v>5614</v>
      </c>
      <c r="G12">
        <v>6411</v>
      </c>
      <c r="H12">
        <v>6533</v>
      </c>
      <c r="I12">
        <v>7124</v>
      </c>
      <c r="J12">
        <v>5787</v>
      </c>
      <c r="K12">
        <v>6730</v>
      </c>
      <c r="L12">
        <v>6745</v>
      </c>
      <c r="M12">
        <v>7078</v>
      </c>
      <c r="N12">
        <v>7081</v>
      </c>
      <c r="O12">
        <v>7247</v>
      </c>
    </row>
    <row r="13" spans="1:21" x14ac:dyDescent="0.45">
      <c r="A13" t="s">
        <v>16</v>
      </c>
      <c r="B13" s="1">
        <f>B5/B4</f>
        <v>0.48287274532516961</v>
      </c>
      <c r="C13" s="1">
        <f t="shared" ref="C13:O13" si="0">C5/C4</f>
        <v>0.45955828579786456</v>
      </c>
      <c r="D13" s="1">
        <f t="shared" si="0"/>
        <v>0.47015046109043845</v>
      </c>
      <c r="E13" s="1">
        <f t="shared" si="0"/>
        <v>0.50185414091470948</v>
      </c>
      <c r="F13" s="1">
        <f t="shared" si="0"/>
        <v>0.48450302814392587</v>
      </c>
      <c r="G13" s="1">
        <f t="shared" si="0"/>
        <v>0.43986897519887691</v>
      </c>
      <c r="H13" s="1">
        <f t="shared" si="0"/>
        <v>0.44879840808204502</v>
      </c>
      <c r="I13" s="1">
        <f t="shared" si="0"/>
        <v>0.41914654688377317</v>
      </c>
      <c r="J13" s="1">
        <f t="shared" si="0"/>
        <v>0.45049248315189216</v>
      </c>
      <c r="K13" s="1">
        <f t="shared" si="0"/>
        <v>0.48216939078751858</v>
      </c>
      <c r="L13" s="1">
        <f t="shared" si="0"/>
        <v>0.48732394366197185</v>
      </c>
      <c r="M13" s="1">
        <f t="shared" si="0"/>
        <v>0.48460016953941792</v>
      </c>
      <c r="N13" s="1">
        <f t="shared" si="0"/>
        <v>0.49385679988702158</v>
      </c>
      <c r="O13" s="1">
        <f t="shared" si="0"/>
        <v>0.50834828204774385</v>
      </c>
    </row>
    <row r="14" spans="1:21" x14ac:dyDescent="0.45">
      <c r="A14" t="s">
        <v>17</v>
      </c>
      <c r="B14" s="1">
        <f>B6/B4</f>
        <v>0.61840145623034914</v>
      </c>
      <c r="C14" s="1">
        <f t="shared" ref="C14:O14" si="1">C6/C4</f>
        <v>0.59309638730437331</v>
      </c>
      <c r="D14" s="1">
        <f t="shared" si="1"/>
        <v>0.61867011810386674</v>
      </c>
      <c r="E14" s="1">
        <f t="shared" si="1"/>
        <v>0.6420625110365531</v>
      </c>
      <c r="F14" s="1">
        <f t="shared" si="1"/>
        <v>0.61364446027787678</v>
      </c>
      <c r="G14" s="1">
        <f t="shared" si="1"/>
        <v>0.56340664482919978</v>
      </c>
      <c r="H14" s="1">
        <f t="shared" si="1"/>
        <v>0.56727384050206642</v>
      </c>
      <c r="I14" s="1">
        <f t="shared" si="1"/>
        <v>0.53986524424480631</v>
      </c>
      <c r="J14" s="1">
        <f t="shared" si="1"/>
        <v>0.58752376015206498</v>
      </c>
      <c r="K14" s="1">
        <f t="shared" si="1"/>
        <v>0.60222882615156015</v>
      </c>
      <c r="L14" s="1">
        <f t="shared" si="1"/>
        <v>0.6087472201630838</v>
      </c>
      <c r="M14" s="1">
        <f t="shared" si="1"/>
        <v>0.62122068380898554</v>
      </c>
      <c r="N14" s="1">
        <f t="shared" si="1"/>
        <v>0.64341194746504726</v>
      </c>
      <c r="O14" s="1">
        <f t="shared" si="1"/>
        <v>0.64468055747205744</v>
      </c>
    </row>
    <row r="15" spans="1:21" x14ac:dyDescent="0.45">
      <c r="A15" t="s">
        <v>18</v>
      </c>
      <c r="B15" s="1">
        <f>B7/B4</f>
        <v>0.18219427436703625</v>
      </c>
      <c r="C15" s="1">
        <f t="shared" ref="C15:O15" si="2">C7/C4</f>
        <v>0.20403685827117157</v>
      </c>
      <c r="D15" s="1">
        <f t="shared" si="2"/>
        <v>0.19964407053874778</v>
      </c>
      <c r="E15" s="1">
        <f t="shared" si="2"/>
        <v>0.16969803990817589</v>
      </c>
      <c r="F15" s="1">
        <f t="shared" si="2"/>
        <v>0.18810117563234771</v>
      </c>
      <c r="G15" s="1">
        <f t="shared" si="2"/>
        <v>0.20184058649196693</v>
      </c>
      <c r="H15" s="1">
        <f t="shared" si="2"/>
        <v>0.20388795346701363</v>
      </c>
      <c r="I15" s="1">
        <f t="shared" si="2"/>
        <v>0.21939921392476136</v>
      </c>
      <c r="J15" s="1">
        <f t="shared" si="2"/>
        <v>0.18247796785899431</v>
      </c>
      <c r="K15" s="1">
        <f t="shared" si="2"/>
        <v>0.18246656760772659</v>
      </c>
      <c r="L15" s="1">
        <f t="shared" si="2"/>
        <v>0.17924388435878427</v>
      </c>
      <c r="M15" s="1">
        <f t="shared" si="2"/>
        <v>0.17363662051426956</v>
      </c>
      <c r="N15" s="1">
        <f t="shared" si="2"/>
        <v>0.15703996610648213</v>
      </c>
      <c r="O15" s="1">
        <f t="shared" si="2"/>
        <v>0.16379191389540498</v>
      </c>
    </row>
    <row r="16" spans="1:21" x14ac:dyDescent="0.45">
      <c r="A16" t="s">
        <v>19</v>
      </c>
      <c r="B16" s="1">
        <f>B8/B4</f>
        <v>2.4160185338408077E-2</v>
      </c>
      <c r="C16" s="1">
        <f t="shared" ref="C16:O16" si="3">C8/C4</f>
        <v>2.7204914436156209E-2</v>
      </c>
      <c r="D16" s="1">
        <f t="shared" si="3"/>
        <v>2.3135414981394598E-2</v>
      </c>
      <c r="E16" s="1">
        <f t="shared" si="3"/>
        <v>2.6311142503973158E-2</v>
      </c>
      <c r="F16" s="1">
        <f t="shared" si="3"/>
        <v>2.3334520840755255E-2</v>
      </c>
      <c r="G16" s="1">
        <f t="shared" si="3"/>
        <v>2.4645141163625019E-2</v>
      </c>
      <c r="H16" s="1">
        <f t="shared" si="3"/>
        <v>3.0766875861013315E-2</v>
      </c>
      <c r="I16" s="1">
        <f t="shared" si="3"/>
        <v>3.2425603593486806E-2</v>
      </c>
      <c r="J16" s="1">
        <f t="shared" si="3"/>
        <v>3.0758596855019874E-2</v>
      </c>
      <c r="K16" s="1">
        <f t="shared" si="3"/>
        <v>2.4962852897473999E-2</v>
      </c>
      <c r="L16" s="1">
        <f t="shared" si="3"/>
        <v>2.6093402520385469E-2</v>
      </c>
      <c r="M16" s="1">
        <f t="shared" si="3"/>
        <v>3.4049166431195252E-2</v>
      </c>
      <c r="N16" s="1">
        <f t="shared" si="3"/>
        <v>3.191639598926705E-2</v>
      </c>
      <c r="O16" s="1">
        <f t="shared" si="3"/>
        <v>3.2979163791913894E-2</v>
      </c>
    </row>
    <row r="17" spans="1:15" x14ac:dyDescent="0.45">
      <c r="A17" t="s">
        <v>20</v>
      </c>
      <c r="B17" s="1">
        <f>B9/B4</f>
        <v>3.6736720172099953E-2</v>
      </c>
      <c r="C17" s="1">
        <f t="shared" ref="C17:O17" si="4">C9/C4</f>
        <v>4.4610209156062598E-2</v>
      </c>
      <c r="D17" s="1">
        <f t="shared" si="4"/>
        <v>3.2195437631451218E-2</v>
      </c>
      <c r="E17" s="1">
        <f t="shared" si="4"/>
        <v>3.5670139502030726E-2</v>
      </c>
      <c r="F17" s="1">
        <f t="shared" si="4"/>
        <v>4.1859636622728895E-2</v>
      </c>
      <c r="G17" s="1">
        <f t="shared" si="4"/>
        <v>4.3986897519887692E-2</v>
      </c>
      <c r="H17" s="1">
        <f t="shared" si="4"/>
        <v>5.0359712230215826E-2</v>
      </c>
      <c r="I17" s="1">
        <f t="shared" si="4"/>
        <v>4.6883773161145427E-2</v>
      </c>
      <c r="J17" s="1">
        <f t="shared" si="4"/>
        <v>4.3545878693623641E-2</v>
      </c>
      <c r="K17" s="1">
        <f t="shared" si="4"/>
        <v>3.803863298662704E-2</v>
      </c>
      <c r="L17" s="1">
        <f t="shared" si="4"/>
        <v>3.4247590808005927E-2</v>
      </c>
      <c r="M17" s="1">
        <f t="shared" si="4"/>
        <v>3.1364792314213054E-2</v>
      </c>
      <c r="N17" s="1">
        <f t="shared" si="4"/>
        <v>2.7538483265075554E-2</v>
      </c>
      <c r="O17" s="1">
        <f t="shared" si="4"/>
        <v>2.6631709672968126E-2</v>
      </c>
    </row>
    <row r="18" spans="1:15" x14ac:dyDescent="0.45">
      <c r="A18" t="s">
        <v>21</v>
      </c>
      <c r="B18" s="1">
        <f>B10/B4</f>
        <v>4.6169121297368859E-2</v>
      </c>
      <c r="C18" s="1">
        <f t="shared" ref="C18:O18" si="5">C10/C4</f>
        <v>4.8998098581249087E-2</v>
      </c>
      <c r="D18" s="1">
        <f t="shared" si="5"/>
        <v>4.5461899369034137E-2</v>
      </c>
      <c r="E18" s="1">
        <f t="shared" si="5"/>
        <v>3.7612572841250219E-2</v>
      </c>
      <c r="F18" s="1">
        <f t="shared" si="5"/>
        <v>4.6490915568222303E-2</v>
      </c>
      <c r="G18" s="1">
        <f t="shared" si="5"/>
        <v>5.1630010918733427E-2</v>
      </c>
      <c r="H18" s="1">
        <f t="shared" si="5"/>
        <v>5.0512781264350222E-2</v>
      </c>
      <c r="I18" s="1">
        <f t="shared" si="5"/>
        <v>5.6007860752386299E-2</v>
      </c>
      <c r="J18" s="1">
        <f t="shared" si="5"/>
        <v>5.4605149472956624E-2</v>
      </c>
      <c r="K18" s="1">
        <f t="shared" si="5"/>
        <v>5.3343239227340265E-2</v>
      </c>
      <c r="L18" s="1">
        <f t="shared" si="5"/>
        <v>5.0555967383246851E-2</v>
      </c>
      <c r="M18" s="1">
        <f t="shared" si="5"/>
        <v>4.8318734105679571E-2</v>
      </c>
      <c r="N18" s="1">
        <f t="shared" si="5"/>
        <v>4.3496681259709083E-2</v>
      </c>
      <c r="O18" s="1">
        <f t="shared" si="5"/>
        <v>4.332827376845591E-2</v>
      </c>
    </row>
    <row r="20" spans="1:15" x14ac:dyDescent="0.45">
      <c r="A20" t="s">
        <v>8</v>
      </c>
      <c r="B20" s="7">
        <v>3357</v>
      </c>
      <c r="C20" s="7">
        <v>4788</v>
      </c>
      <c r="D20" s="7">
        <v>4492</v>
      </c>
      <c r="E20">
        <v>4769</v>
      </c>
      <c r="F20">
        <v>4753</v>
      </c>
      <c r="G20">
        <v>5462</v>
      </c>
      <c r="H20">
        <v>5590</v>
      </c>
      <c r="I20">
        <v>6199</v>
      </c>
      <c r="J20">
        <v>5098</v>
      </c>
      <c r="K20">
        <v>5837</v>
      </c>
      <c r="L20">
        <v>5791</v>
      </c>
      <c r="M20">
        <v>5079</v>
      </c>
      <c r="N20" t="s">
        <v>32</v>
      </c>
      <c r="O20" t="s">
        <v>32</v>
      </c>
    </row>
    <row r="21" spans="1:15" x14ac:dyDescent="0.45">
      <c r="A21" t="s">
        <v>16</v>
      </c>
      <c r="B21" s="7">
        <v>1683</v>
      </c>
      <c r="C21" s="7">
        <v>2451</v>
      </c>
      <c r="D21" s="7">
        <v>2320</v>
      </c>
      <c r="E21">
        <v>2555</v>
      </c>
      <c r="F21">
        <v>2484</v>
      </c>
      <c r="G21">
        <v>2577</v>
      </c>
      <c r="H21">
        <v>2696</v>
      </c>
      <c r="I21">
        <v>2723</v>
      </c>
      <c r="J21">
        <v>2409</v>
      </c>
      <c r="K21">
        <v>2926</v>
      </c>
      <c r="L21">
        <v>2972</v>
      </c>
      <c r="M21">
        <v>2551</v>
      </c>
      <c r="N21" t="s">
        <v>32</v>
      </c>
      <c r="O21" t="s">
        <v>32</v>
      </c>
    </row>
    <row r="22" spans="1:15" x14ac:dyDescent="0.45">
      <c r="A22" t="s">
        <v>17</v>
      </c>
      <c r="B22" s="7">
        <v>2170</v>
      </c>
      <c r="C22" s="7">
        <v>3106</v>
      </c>
      <c r="D22" s="7">
        <v>2960</v>
      </c>
      <c r="E22">
        <v>3256</v>
      </c>
      <c r="F22">
        <v>3129</v>
      </c>
      <c r="G22">
        <v>3302</v>
      </c>
      <c r="H22">
        <v>3393</v>
      </c>
      <c r="I22">
        <v>3495</v>
      </c>
      <c r="J22">
        <v>3134</v>
      </c>
      <c r="K22">
        <v>3653</v>
      </c>
      <c r="L22">
        <v>3660</v>
      </c>
      <c r="M22">
        <v>3222</v>
      </c>
      <c r="N22" t="s">
        <v>32</v>
      </c>
      <c r="O22" t="s">
        <v>32</v>
      </c>
    </row>
    <row r="23" spans="1:15" x14ac:dyDescent="0.45">
      <c r="A23" t="s">
        <v>18</v>
      </c>
      <c r="B23" s="7">
        <v>550</v>
      </c>
      <c r="C23" s="7">
        <v>840</v>
      </c>
      <c r="D23" s="7">
        <v>792</v>
      </c>
      <c r="E23">
        <v>716</v>
      </c>
      <c r="F23">
        <v>804</v>
      </c>
      <c r="G23">
        <v>1017</v>
      </c>
      <c r="H23">
        <v>1009</v>
      </c>
      <c r="I23">
        <v>1242</v>
      </c>
      <c r="J23">
        <v>900</v>
      </c>
      <c r="K23">
        <v>1026</v>
      </c>
      <c r="L23">
        <v>1003</v>
      </c>
      <c r="M23">
        <v>823</v>
      </c>
      <c r="N23" t="s">
        <v>32</v>
      </c>
      <c r="O23" t="s">
        <v>32</v>
      </c>
    </row>
    <row r="24" spans="1:15" x14ac:dyDescent="0.45">
      <c r="A24" t="s">
        <v>19</v>
      </c>
      <c r="B24" s="7">
        <v>68</v>
      </c>
      <c r="C24" s="7">
        <v>91</v>
      </c>
      <c r="D24" s="7">
        <v>94</v>
      </c>
      <c r="E24">
        <v>111</v>
      </c>
      <c r="F24">
        <v>97</v>
      </c>
      <c r="G24">
        <v>111</v>
      </c>
      <c r="H24">
        <v>151</v>
      </c>
      <c r="I24">
        <v>189</v>
      </c>
      <c r="J24">
        <v>133</v>
      </c>
      <c r="K24">
        <v>122</v>
      </c>
      <c r="L24">
        <v>136</v>
      </c>
      <c r="M24">
        <v>171</v>
      </c>
      <c r="N24" t="s">
        <v>32</v>
      </c>
      <c r="O24" t="s">
        <v>32</v>
      </c>
    </row>
    <row r="25" spans="1:15" x14ac:dyDescent="0.45">
      <c r="A25" t="s">
        <v>20</v>
      </c>
      <c r="B25" s="7">
        <v>95</v>
      </c>
      <c r="C25" s="7">
        <v>146</v>
      </c>
      <c r="D25" s="7">
        <v>136</v>
      </c>
      <c r="E25">
        <v>157</v>
      </c>
      <c r="F25">
        <v>167</v>
      </c>
      <c r="G25">
        <v>199</v>
      </c>
      <c r="H25">
        <v>244</v>
      </c>
      <c r="I25">
        <v>277</v>
      </c>
      <c r="J25">
        <v>191</v>
      </c>
      <c r="K25">
        <v>184</v>
      </c>
      <c r="L25">
        <v>171</v>
      </c>
      <c r="M25">
        <v>151</v>
      </c>
      <c r="N25" t="s">
        <v>32</v>
      </c>
      <c r="O25" t="s">
        <v>32</v>
      </c>
    </row>
    <row r="26" spans="1:15" x14ac:dyDescent="0.45">
      <c r="A26" t="s">
        <v>21</v>
      </c>
      <c r="B26" s="7">
        <v>149</v>
      </c>
      <c r="C26" s="7">
        <v>203</v>
      </c>
      <c r="D26" s="7">
        <v>186</v>
      </c>
      <c r="E26">
        <v>148</v>
      </c>
      <c r="F26">
        <v>190</v>
      </c>
      <c r="G26">
        <v>237</v>
      </c>
      <c r="H26">
        <v>256</v>
      </c>
      <c r="I26">
        <v>342</v>
      </c>
      <c r="J26">
        <v>253</v>
      </c>
      <c r="K26">
        <v>277</v>
      </c>
      <c r="L26">
        <v>267</v>
      </c>
      <c r="M26">
        <v>231</v>
      </c>
      <c r="N26" t="s">
        <v>32</v>
      </c>
      <c r="O26" t="s">
        <v>32</v>
      </c>
    </row>
    <row r="28" spans="1:15" x14ac:dyDescent="0.45">
      <c r="A28" t="s">
        <v>34</v>
      </c>
      <c r="B28" s="6">
        <f t="shared" ref="B28:B34" si="6">B20/B4</f>
        <v>0.55551878206188976</v>
      </c>
      <c r="C28" s="6">
        <f t="shared" ref="C28:L28" si="7">C20/C4</f>
        <v>0.70030715225976303</v>
      </c>
      <c r="D28" s="6">
        <f t="shared" si="7"/>
        <v>0.72674324542954216</v>
      </c>
      <c r="E28" s="1">
        <f t="shared" si="7"/>
        <v>0.8421331449761611</v>
      </c>
      <c r="F28" s="1">
        <f t="shared" si="7"/>
        <v>0.84663341645885282</v>
      </c>
      <c r="G28" s="1">
        <f t="shared" si="7"/>
        <v>0.85197317111215098</v>
      </c>
      <c r="H28" s="1">
        <f t="shared" si="7"/>
        <v>0.85565590081126586</v>
      </c>
      <c r="I28" s="1">
        <f t="shared" si="7"/>
        <v>0.87015721504772603</v>
      </c>
      <c r="J28" s="1">
        <f t="shared" si="7"/>
        <v>0.88094003801624332</v>
      </c>
      <c r="K28" s="1">
        <f t="shared" si="7"/>
        <v>0.86731054977711741</v>
      </c>
      <c r="L28" s="1">
        <f t="shared" si="7"/>
        <v>0.85856189770200153</v>
      </c>
      <c r="M28" s="1">
        <f t="shared" ref="M28:M34" si="8">M20/M4</f>
        <v>0.71757558632382024</v>
      </c>
      <c r="N28" t="s">
        <v>32</v>
      </c>
      <c r="O28" t="s">
        <v>32</v>
      </c>
    </row>
    <row r="29" spans="1:15" x14ac:dyDescent="0.45">
      <c r="A29" t="s">
        <v>16</v>
      </c>
      <c r="B29" s="6">
        <f t="shared" si="6"/>
        <v>0.5767649074708705</v>
      </c>
      <c r="C29" s="6">
        <f t="shared" ref="C29:L29" si="9">C21/C5</f>
        <v>0.78007638446849137</v>
      </c>
      <c r="D29" s="6">
        <f t="shared" si="9"/>
        <v>0.79834824501032342</v>
      </c>
      <c r="E29" s="1">
        <f t="shared" si="9"/>
        <v>0.89901477832512311</v>
      </c>
      <c r="F29" s="1">
        <f t="shared" si="9"/>
        <v>0.91323529411764703</v>
      </c>
      <c r="G29" s="1">
        <f t="shared" si="9"/>
        <v>0.91382978723404251</v>
      </c>
      <c r="H29" s="1">
        <f t="shared" si="9"/>
        <v>0.91950886766712137</v>
      </c>
      <c r="I29" s="1">
        <f t="shared" si="9"/>
        <v>0.91192230408573338</v>
      </c>
      <c r="J29" s="1">
        <f t="shared" si="9"/>
        <v>0.92405063291139244</v>
      </c>
      <c r="K29" s="1">
        <f t="shared" si="9"/>
        <v>0.90169491525423728</v>
      </c>
      <c r="L29" s="1">
        <f t="shared" si="9"/>
        <v>0.90416793428658349</v>
      </c>
      <c r="M29" s="1">
        <f t="shared" si="8"/>
        <v>0.74373177842565596</v>
      </c>
      <c r="N29" t="s">
        <v>32</v>
      </c>
      <c r="O29" t="s">
        <v>32</v>
      </c>
    </row>
    <row r="30" spans="1:15" x14ac:dyDescent="0.45">
      <c r="A30" t="s">
        <v>17</v>
      </c>
      <c r="B30" s="6">
        <f t="shared" si="6"/>
        <v>0.58067968959058069</v>
      </c>
      <c r="C30" s="6">
        <f t="shared" ref="C30:L30" si="10">C22/C6</f>
        <v>0.76596794081381014</v>
      </c>
      <c r="D30" s="6">
        <f t="shared" si="10"/>
        <v>0.77405857740585771</v>
      </c>
      <c r="E30" s="1">
        <f t="shared" si="10"/>
        <v>0.89548954895489552</v>
      </c>
      <c r="F30" s="1">
        <f t="shared" si="10"/>
        <v>0.90827285921625545</v>
      </c>
      <c r="G30" s="1">
        <f t="shared" si="10"/>
        <v>0.91417497231450717</v>
      </c>
      <c r="H30" s="1">
        <f t="shared" si="10"/>
        <v>0.91554236373448461</v>
      </c>
      <c r="I30" s="1">
        <f t="shared" si="10"/>
        <v>0.90873634945397819</v>
      </c>
      <c r="J30" s="1">
        <f t="shared" si="10"/>
        <v>0.92176470588235293</v>
      </c>
      <c r="K30" s="1">
        <f t="shared" si="10"/>
        <v>0.90130767332839867</v>
      </c>
      <c r="L30" s="1">
        <f t="shared" si="10"/>
        <v>0.89137847053093033</v>
      </c>
      <c r="M30" s="1">
        <f t="shared" si="8"/>
        <v>0.73277234478053221</v>
      </c>
      <c r="N30" t="s">
        <v>32</v>
      </c>
      <c r="O30" t="s">
        <v>32</v>
      </c>
    </row>
    <row r="31" spans="1:15" x14ac:dyDescent="0.45">
      <c r="A31" t="s">
        <v>18</v>
      </c>
      <c r="B31" s="6">
        <f t="shared" si="6"/>
        <v>0.49954586739327883</v>
      </c>
      <c r="C31" s="6">
        <f t="shared" ref="C31:L31" si="11">C23/C7</f>
        <v>0.60215053763440862</v>
      </c>
      <c r="D31" s="6">
        <f t="shared" si="11"/>
        <v>0.64181523500810378</v>
      </c>
      <c r="E31" s="1">
        <f t="shared" si="11"/>
        <v>0.745057232049948</v>
      </c>
      <c r="F31" s="1">
        <f t="shared" si="11"/>
        <v>0.76136363636363635</v>
      </c>
      <c r="G31" s="1">
        <f t="shared" si="11"/>
        <v>0.78593508500772802</v>
      </c>
      <c r="H31" s="1">
        <f t="shared" si="11"/>
        <v>0.7575075075075075</v>
      </c>
      <c r="I31" s="1">
        <f t="shared" si="11"/>
        <v>0.79462571976967367</v>
      </c>
      <c r="J31" s="1">
        <f t="shared" si="11"/>
        <v>0.85227272727272729</v>
      </c>
      <c r="K31" s="1">
        <f t="shared" si="11"/>
        <v>0.83550488599348538</v>
      </c>
      <c r="L31" s="1">
        <f t="shared" si="11"/>
        <v>0.82961124896608762</v>
      </c>
      <c r="M31" s="1">
        <f t="shared" si="8"/>
        <v>0.66965012205044749</v>
      </c>
      <c r="N31" t="s">
        <v>32</v>
      </c>
      <c r="O31" t="s">
        <v>32</v>
      </c>
    </row>
    <row r="32" spans="1:15" x14ac:dyDescent="0.45">
      <c r="A32" t="s">
        <v>19</v>
      </c>
      <c r="B32" s="6">
        <f t="shared" si="6"/>
        <v>0.46575342465753422</v>
      </c>
      <c r="C32" s="6">
        <f t="shared" ref="C32:L32" si="12">C24/C8</f>
        <v>0.489247311827957</v>
      </c>
      <c r="D32" s="6">
        <f t="shared" si="12"/>
        <v>0.65734265734265729</v>
      </c>
      <c r="E32" s="1">
        <f t="shared" si="12"/>
        <v>0.74496644295302017</v>
      </c>
      <c r="F32" s="1">
        <f t="shared" si="12"/>
        <v>0.74045801526717558</v>
      </c>
      <c r="G32" s="1">
        <f t="shared" si="12"/>
        <v>0.70253164556962022</v>
      </c>
      <c r="H32" s="1">
        <f t="shared" si="12"/>
        <v>0.75124378109452739</v>
      </c>
      <c r="I32" s="1">
        <f t="shared" si="12"/>
        <v>0.81818181818181823</v>
      </c>
      <c r="J32" s="1">
        <f t="shared" si="12"/>
        <v>0.7471910112359551</v>
      </c>
      <c r="K32" s="1">
        <f t="shared" si="12"/>
        <v>0.72619047619047616</v>
      </c>
      <c r="L32" s="1">
        <f t="shared" si="12"/>
        <v>0.77272727272727271</v>
      </c>
      <c r="M32" s="1">
        <f t="shared" si="8"/>
        <v>0.70954356846473032</v>
      </c>
      <c r="N32" t="s">
        <v>32</v>
      </c>
      <c r="O32" t="s">
        <v>32</v>
      </c>
    </row>
    <row r="33" spans="1:15" x14ac:dyDescent="0.45">
      <c r="A33" t="s">
        <v>20</v>
      </c>
      <c r="B33" s="6">
        <f t="shared" si="6"/>
        <v>0.42792792792792794</v>
      </c>
      <c r="C33" s="6">
        <f t="shared" ref="C33:L33" si="13">C25/C9</f>
        <v>0.47868852459016392</v>
      </c>
      <c r="D33" s="6">
        <f t="shared" si="13"/>
        <v>0.68341708542713564</v>
      </c>
      <c r="E33" s="1">
        <f t="shared" si="13"/>
        <v>0.77722772277227725</v>
      </c>
      <c r="F33" s="1">
        <f t="shared" si="13"/>
        <v>0.71063829787234045</v>
      </c>
      <c r="G33" s="1">
        <f t="shared" si="13"/>
        <v>0.70567375886524819</v>
      </c>
      <c r="H33" s="1">
        <f t="shared" si="13"/>
        <v>0.74164133738601823</v>
      </c>
      <c r="I33" s="1">
        <f t="shared" si="13"/>
        <v>0.8293413173652695</v>
      </c>
      <c r="J33" s="1">
        <f t="shared" si="13"/>
        <v>0.75793650793650791</v>
      </c>
      <c r="K33" s="1">
        <f t="shared" si="13"/>
        <v>0.71875</v>
      </c>
      <c r="L33" s="1">
        <f t="shared" si="13"/>
        <v>0.74025974025974028</v>
      </c>
      <c r="M33" s="1">
        <f t="shared" si="8"/>
        <v>0.68018018018018023</v>
      </c>
      <c r="N33" t="s">
        <v>32</v>
      </c>
      <c r="O33" t="s">
        <v>32</v>
      </c>
    </row>
    <row r="34" spans="1:15" x14ac:dyDescent="0.45">
      <c r="A34" t="s">
        <v>21</v>
      </c>
      <c r="B34" s="6">
        <f t="shared" si="6"/>
        <v>0.53405017921146958</v>
      </c>
      <c r="C34" s="6">
        <f t="shared" ref="C34:L34" si="14">C26/C10</f>
        <v>0.60597014925373138</v>
      </c>
      <c r="D34" s="6">
        <f t="shared" si="14"/>
        <v>0.66192170818505336</v>
      </c>
      <c r="E34" s="1">
        <f t="shared" si="14"/>
        <v>0.69483568075117375</v>
      </c>
      <c r="F34" s="1">
        <f t="shared" si="14"/>
        <v>0.72796934865900387</v>
      </c>
      <c r="G34" s="1">
        <f t="shared" si="14"/>
        <v>0.71601208459214505</v>
      </c>
      <c r="H34" s="1">
        <f t="shared" si="14"/>
        <v>0.77575757575757576</v>
      </c>
      <c r="I34" s="1">
        <f t="shared" si="14"/>
        <v>0.8571428571428571</v>
      </c>
      <c r="J34" s="1">
        <f t="shared" si="14"/>
        <v>0.80063291139240511</v>
      </c>
      <c r="K34" s="1">
        <f t="shared" si="14"/>
        <v>0.77158774373259054</v>
      </c>
      <c r="L34" s="1">
        <f t="shared" si="14"/>
        <v>0.78299120234604103</v>
      </c>
      <c r="M34" s="1">
        <f t="shared" si="8"/>
        <v>0.67543859649122806</v>
      </c>
      <c r="N34" t="s">
        <v>32</v>
      </c>
      <c r="O34" t="s">
        <v>32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70" zoomScaleNormal="70" workbookViewId="0">
      <selection activeCell="W30" sqref="W30"/>
    </sheetView>
  </sheetViews>
  <sheetFormatPr defaultRowHeight="14.25" x14ac:dyDescent="0.45"/>
  <cols>
    <col min="1" max="1" width="29.3984375" customWidth="1"/>
  </cols>
  <sheetData>
    <row r="1" spans="1:21" x14ac:dyDescent="0.45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spans="1:21" x14ac:dyDescent="0.45">
      <c r="B3">
        <v>2005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  <c r="I3">
        <v>2012</v>
      </c>
      <c r="J3">
        <v>2013</v>
      </c>
      <c r="K3">
        <v>2014</v>
      </c>
      <c r="L3">
        <v>2015</v>
      </c>
      <c r="M3">
        <v>2016</v>
      </c>
      <c r="N3">
        <v>2017</v>
      </c>
      <c r="O3">
        <v>2018</v>
      </c>
    </row>
    <row r="4" spans="1:21" x14ac:dyDescent="0.45">
      <c r="A4" t="s">
        <v>0</v>
      </c>
      <c r="B4">
        <v>6043</v>
      </c>
      <c r="C4">
        <v>6837</v>
      </c>
      <c r="D4">
        <v>6181</v>
      </c>
      <c r="E4">
        <v>5663</v>
      </c>
      <c r="F4">
        <v>5614</v>
      </c>
      <c r="G4">
        <v>6411</v>
      </c>
      <c r="H4">
        <v>6533</v>
      </c>
      <c r="I4">
        <v>7124</v>
      </c>
      <c r="J4">
        <v>5787</v>
      </c>
      <c r="K4">
        <v>6730</v>
      </c>
      <c r="L4">
        <v>6745</v>
      </c>
      <c r="M4">
        <v>7078</v>
      </c>
      <c r="N4">
        <v>7081</v>
      </c>
      <c r="O4">
        <v>7247</v>
      </c>
    </row>
    <row r="5" spans="1:21" x14ac:dyDescent="0.45">
      <c r="A5" t="s">
        <v>25</v>
      </c>
      <c r="B5">
        <v>669</v>
      </c>
      <c r="C5">
        <v>761</v>
      </c>
      <c r="D5">
        <v>667</v>
      </c>
      <c r="E5">
        <v>630</v>
      </c>
      <c r="F5">
        <v>610</v>
      </c>
      <c r="G5">
        <v>673</v>
      </c>
      <c r="H5">
        <v>737</v>
      </c>
      <c r="I5">
        <v>796</v>
      </c>
      <c r="J5">
        <v>653</v>
      </c>
      <c r="K5">
        <v>785</v>
      </c>
      <c r="L5">
        <v>745</v>
      </c>
      <c r="M5">
        <v>751</v>
      </c>
      <c r="N5">
        <v>751</v>
      </c>
      <c r="O5">
        <v>768</v>
      </c>
    </row>
    <row r="6" spans="1:21" x14ac:dyDescent="0.45">
      <c r="A6" t="s">
        <v>26</v>
      </c>
      <c r="B6">
        <v>2882</v>
      </c>
      <c r="C6">
        <v>3211</v>
      </c>
      <c r="D6">
        <v>2982</v>
      </c>
      <c r="E6">
        <v>2717</v>
      </c>
      <c r="F6">
        <v>2624</v>
      </c>
      <c r="G6">
        <v>2939</v>
      </c>
      <c r="H6">
        <v>3016</v>
      </c>
      <c r="I6">
        <v>3267</v>
      </c>
      <c r="J6">
        <v>2556</v>
      </c>
      <c r="K6">
        <v>3056</v>
      </c>
      <c r="L6">
        <v>3123</v>
      </c>
      <c r="M6">
        <v>3362</v>
      </c>
      <c r="N6">
        <v>3387</v>
      </c>
      <c r="O6">
        <v>3502</v>
      </c>
    </row>
    <row r="7" spans="1:21" x14ac:dyDescent="0.45">
      <c r="A7" t="s">
        <v>27</v>
      </c>
      <c r="B7">
        <v>1140</v>
      </c>
      <c r="C7">
        <v>1306</v>
      </c>
      <c r="D7">
        <v>1198</v>
      </c>
      <c r="E7">
        <v>1123</v>
      </c>
      <c r="F7">
        <v>1205</v>
      </c>
      <c r="G7">
        <v>1282</v>
      </c>
      <c r="H7">
        <v>1397</v>
      </c>
      <c r="I7">
        <v>1503</v>
      </c>
      <c r="J7">
        <v>1247</v>
      </c>
      <c r="K7">
        <v>1435</v>
      </c>
      <c r="L7">
        <v>1318</v>
      </c>
      <c r="M7">
        <v>1405</v>
      </c>
      <c r="N7">
        <v>1375</v>
      </c>
      <c r="O7">
        <v>1367</v>
      </c>
    </row>
    <row r="8" spans="1:21" x14ac:dyDescent="0.45">
      <c r="A8" t="s">
        <v>28</v>
      </c>
      <c r="B8">
        <v>618</v>
      </c>
      <c r="C8">
        <v>722</v>
      </c>
      <c r="D8">
        <v>683</v>
      </c>
      <c r="E8">
        <v>535</v>
      </c>
      <c r="F8">
        <v>540</v>
      </c>
      <c r="G8">
        <v>605</v>
      </c>
      <c r="H8">
        <v>602</v>
      </c>
      <c r="I8">
        <v>681</v>
      </c>
      <c r="J8">
        <v>500</v>
      </c>
      <c r="K8">
        <v>593</v>
      </c>
      <c r="L8">
        <v>698</v>
      </c>
      <c r="M8">
        <v>700</v>
      </c>
      <c r="N8">
        <v>684</v>
      </c>
      <c r="O8">
        <v>684</v>
      </c>
    </row>
    <row r="9" spans="1:21" x14ac:dyDescent="0.45">
      <c r="A9" t="s">
        <v>29</v>
      </c>
      <c r="B9">
        <v>417</v>
      </c>
      <c r="C9">
        <v>486</v>
      </c>
      <c r="D9">
        <v>407</v>
      </c>
      <c r="E9">
        <v>417</v>
      </c>
      <c r="F9">
        <v>396</v>
      </c>
      <c r="G9">
        <v>441</v>
      </c>
      <c r="H9">
        <v>449</v>
      </c>
      <c r="I9">
        <v>438</v>
      </c>
      <c r="J9">
        <v>338</v>
      </c>
      <c r="K9">
        <v>386</v>
      </c>
      <c r="L9">
        <v>391</v>
      </c>
      <c r="M9">
        <v>425</v>
      </c>
      <c r="N9">
        <v>397</v>
      </c>
      <c r="O9">
        <v>373</v>
      </c>
    </row>
    <row r="10" spans="1:21" x14ac:dyDescent="0.45">
      <c r="A10" t="s">
        <v>37</v>
      </c>
      <c r="B10">
        <v>317</v>
      </c>
      <c r="C10">
        <v>351</v>
      </c>
      <c r="D10">
        <v>244</v>
      </c>
      <c r="E10">
        <v>241</v>
      </c>
      <c r="F10">
        <v>239</v>
      </c>
      <c r="G10">
        <v>471</v>
      </c>
      <c r="H10">
        <v>332</v>
      </c>
      <c r="I10">
        <v>439</v>
      </c>
      <c r="J10">
        <v>493</v>
      </c>
      <c r="K10">
        <v>475</v>
      </c>
      <c r="L10">
        <v>470</v>
      </c>
      <c r="M10" s="5">
        <v>434</v>
      </c>
      <c r="N10" s="5">
        <v>487</v>
      </c>
      <c r="O10" s="5">
        <v>553</v>
      </c>
      <c r="P10" s="5"/>
    </row>
    <row r="12" spans="1:21" x14ac:dyDescent="0.45">
      <c r="A12" t="s">
        <v>38</v>
      </c>
      <c r="B12" s="1">
        <f>B4/B4</f>
        <v>1</v>
      </c>
      <c r="C12" s="1">
        <f t="shared" ref="C12:O12" si="0">C4/C4</f>
        <v>1</v>
      </c>
      <c r="D12" s="1">
        <f t="shared" si="0"/>
        <v>1</v>
      </c>
      <c r="E12" s="1">
        <f t="shared" si="0"/>
        <v>1</v>
      </c>
      <c r="F12" s="1">
        <f t="shared" si="0"/>
        <v>1</v>
      </c>
      <c r="G12" s="1">
        <f t="shared" si="0"/>
        <v>1</v>
      </c>
      <c r="H12" s="1">
        <f t="shared" si="0"/>
        <v>1</v>
      </c>
      <c r="I12" s="1">
        <f t="shared" si="0"/>
        <v>1</v>
      </c>
      <c r="J12" s="1">
        <f t="shared" si="0"/>
        <v>1</v>
      </c>
      <c r="K12" s="1">
        <f t="shared" si="0"/>
        <v>1</v>
      </c>
      <c r="L12" s="1">
        <f t="shared" si="0"/>
        <v>1</v>
      </c>
      <c r="M12" s="1">
        <f t="shared" si="0"/>
        <v>1</v>
      </c>
      <c r="N12" s="1">
        <f t="shared" si="0"/>
        <v>1</v>
      </c>
      <c r="O12" s="1">
        <f t="shared" si="0"/>
        <v>1</v>
      </c>
    </row>
    <row r="13" spans="1:21" x14ac:dyDescent="0.45">
      <c r="A13" t="s">
        <v>25</v>
      </c>
      <c r="B13" s="1">
        <f>B5/B4</f>
        <v>0.11070660268078769</v>
      </c>
      <c r="C13" s="1">
        <f t="shared" ref="C13:O13" si="1">C5/C4</f>
        <v>0.11130612841889717</v>
      </c>
      <c r="D13" s="1">
        <f t="shared" si="1"/>
        <v>0.10791134120692444</v>
      </c>
      <c r="E13" s="1">
        <f t="shared" si="1"/>
        <v>0.11124845488257108</v>
      </c>
      <c r="F13" s="1">
        <f t="shared" si="1"/>
        <v>0.10865692910580692</v>
      </c>
      <c r="G13" s="1">
        <f t="shared" si="1"/>
        <v>0.10497582280455467</v>
      </c>
      <c r="H13" s="1">
        <f t="shared" si="1"/>
        <v>0.11281187815704882</v>
      </c>
      <c r="I13" s="1">
        <f t="shared" si="1"/>
        <v>0.11173498034811903</v>
      </c>
      <c r="J13" s="1">
        <f t="shared" si="1"/>
        <v>0.11283912217038189</v>
      </c>
      <c r="K13" s="1">
        <f t="shared" si="1"/>
        <v>0.11664190193164933</v>
      </c>
      <c r="L13" s="1">
        <f t="shared" si="1"/>
        <v>0.11045218680504076</v>
      </c>
      <c r="M13" s="1">
        <f t="shared" si="1"/>
        <v>0.10610341904492794</v>
      </c>
      <c r="N13" s="1">
        <f t="shared" si="1"/>
        <v>0.10605846631831663</v>
      </c>
      <c r="O13" s="1">
        <f t="shared" si="1"/>
        <v>0.10597488615979025</v>
      </c>
    </row>
    <row r="14" spans="1:21" x14ac:dyDescent="0.45">
      <c r="A14" t="s">
        <v>26</v>
      </c>
      <c r="B14" s="1">
        <f>B6/B4</f>
        <v>0.47691543935131558</v>
      </c>
      <c r="C14" s="1">
        <f t="shared" ref="C14:O14" si="2">C6/C4</f>
        <v>0.4696504314757935</v>
      </c>
      <c r="D14" s="1">
        <f t="shared" si="2"/>
        <v>0.48244620611551531</v>
      </c>
      <c r="E14" s="1">
        <f t="shared" si="2"/>
        <v>0.47978103478721523</v>
      </c>
      <c r="F14" s="1">
        <f t="shared" si="2"/>
        <v>0.46740292126825794</v>
      </c>
      <c r="G14" s="1">
        <f t="shared" si="2"/>
        <v>0.45843082202464513</v>
      </c>
      <c r="H14" s="1">
        <f t="shared" si="2"/>
        <v>0.46165620694933412</v>
      </c>
      <c r="I14" s="1">
        <f t="shared" si="2"/>
        <v>0.4585906793935991</v>
      </c>
      <c r="J14" s="1">
        <f t="shared" si="2"/>
        <v>0.4416796267496112</v>
      </c>
      <c r="K14" s="1">
        <f t="shared" si="2"/>
        <v>0.45408618127786032</v>
      </c>
      <c r="L14" s="1">
        <f t="shared" si="2"/>
        <v>0.4630096367679763</v>
      </c>
      <c r="M14" s="1">
        <f t="shared" si="2"/>
        <v>0.4749929358575869</v>
      </c>
      <c r="N14" s="1">
        <f t="shared" si="2"/>
        <v>0.47832227086569695</v>
      </c>
      <c r="O14" s="1">
        <f t="shared" si="2"/>
        <v>0.4832344418380019</v>
      </c>
    </row>
    <row r="15" spans="1:21" x14ac:dyDescent="0.45">
      <c r="A15" t="s">
        <v>27</v>
      </c>
      <c r="B15" s="1">
        <f>B7/B4</f>
        <v>0.18864802250537813</v>
      </c>
      <c r="C15" s="1">
        <f t="shared" ref="C15:O15" si="3">C7/C4</f>
        <v>0.19101945297645165</v>
      </c>
      <c r="D15" s="1">
        <f t="shared" si="3"/>
        <v>0.19381977026371136</v>
      </c>
      <c r="E15" s="1">
        <f t="shared" si="3"/>
        <v>0.19830478544940844</v>
      </c>
      <c r="F15" s="1">
        <f t="shared" si="3"/>
        <v>0.2146419665122907</v>
      </c>
      <c r="G15" s="1">
        <f t="shared" si="3"/>
        <v>0.19996880361878022</v>
      </c>
      <c r="H15" s="1">
        <f t="shared" si="3"/>
        <v>0.21383744068574928</v>
      </c>
      <c r="I15" s="1">
        <f t="shared" si="3"/>
        <v>0.2109769792251544</v>
      </c>
      <c r="J15" s="1">
        <f t="shared" si="3"/>
        <v>0.21548297909106617</v>
      </c>
      <c r="K15" s="1">
        <f t="shared" si="3"/>
        <v>0.21322436849925705</v>
      </c>
      <c r="L15" s="1">
        <f t="shared" si="3"/>
        <v>0.19540400296515939</v>
      </c>
      <c r="M15" s="1">
        <f t="shared" si="3"/>
        <v>0.19850240180842046</v>
      </c>
      <c r="N15" s="1">
        <f t="shared" si="3"/>
        <v>0.1941816127665584</v>
      </c>
      <c r="O15" s="1">
        <f t="shared" si="3"/>
        <v>0.18862977783910584</v>
      </c>
    </row>
    <row r="16" spans="1:21" x14ac:dyDescent="0.45">
      <c r="A16" t="s">
        <v>28</v>
      </c>
      <c r="B16" s="1">
        <f>B8/B4</f>
        <v>0.10226708588449446</v>
      </c>
      <c r="C16" s="1">
        <f t="shared" ref="C16:O16" si="4">C8/C4</f>
        <v>0.10560187216615474</v>
      </c>
      <c r="D16" s="1">
        <f t="shared" si="4"/>
        <v>0.11049991910694063</v>
      </c>
      <c r="E16" s="1">
        <f t="shared" si="4"/>
        <v>9.4472894225675438E-2</v>
      </c>
      <c r="F16" s="1">
        <f t="shared" si="4"/>
        <v>9.6188101175632354E-2</v>
      </c>
      <c r="G16" s="1">
        <f t="shared" si="4"/>
        <v>9.4369053189829979E-2</v>
      </c>
      <c r="H16" s="1">
        <f t="shared" si="4"/>
        <v>9.214755854890555E-2</v>
      </c>
      <c r="I16" s="1">
        <f t="shared" si="4"/>
        <v>9.5592363840539027E-2</v>
      </c>
      <c r="J16" s="1">
        <f t="shared" si="4"/>
        <v>8.6400552963538962E-2</v>
      </c>
      <c r="K16" s="1">
        <f t="shared" si="4"/>
        <v>8.8112927191679055E-2</v>
      </c>
      <c r="L16" s="1">
        <f t="shared" si="4"/>
        <v>0.10348406226834693</v>
      </c>
      <c r="M16" s="1">
        <f t="shared" si="4"/>
        <v>9.8897993783554683E-2</v>
      </c>
      <c r="N16" s="1">
        <f t="shared" si="4"/>
        <v>9.6596525914418863E-2</v>
      </c>
      <c r="O16" s="1">
        <f t="shared" si="4"/>
        <v>9.4383882986063192E-2</v>
      </c>
    </row>
    <row r="17" spans="1:15" x14ac:dyDescent="0.45">
      <c r="A17" t="s">
        <v>29</v>
      </c>
      <c r="B17" s="1">
        <f>B9/B4</f>
        <v>6.9005460863809362E-2</v>
      </c>
      <c r="C17" s="1">
        <f t="shared" ref="C17:O17" si="5">C9/C4</f>
        <v>7.1083808688021055E-2</v>
      </c>
      <c r="D17" s="1">
        <f t="shared" si="5"/>
        <v>6.5846950331661547E-2</v>
      </c>
      <c r="E17" s="1">
        <f t="shared" si="5"/>
        <v>7.3635882041320849E-2</v>
      </c>
      <c r="F17" s="1">
        <f t="shared" si="5"/>
        <v>7.0537940862130388E-2</v>
      </c>
      <c r="G17" s="1">
        <f t="shared" si="5"/>
        <v>6.8788020589611601E-2</v>
      </c>
      <c r="H17" s="1">
        <f t="shared" si="5"/>
        <v>6.8727996326343174E-2</v>
      </c>
      <c r="I17" s="1">
        <f t="shared" si="5"/>
        <v>6.1482313307130824E-2</v>
      </c>
      <c r="J17" s="1">
        <f t="shared" si="5"/>
        <v>5.8406773803352338E-2</v>
      </c>
      <c r="K17" s="1">
        <f t="shared" si="5"/>
        <v>5.7355126300148586E-2</v>
      </c>
      <c r="L17" s="1">
        <f t="shared" si="5"/>
        <v>5.796886582653818E-2</v>
      </c>
      <c r="M17" s="1">
        <f t="shared" si="5"/>
        <v>6.004521051144391E-2</v>
      </c>
      <c r="N17" s="1">
        <f t="shared" si="5"/>
        <v>5.6065527467871773E-2</v>
      </c>
      <c r="O17" s="1">
        <f t="shared" si="5"/>
        <v>5.1469573616668964E-2</v>
      </c>
    </row>
    <row r="18" spans="1:15" x14ac:dyDescent="0.45">
      <c r="A18" t="s">
        <v>37</v>
      </c>
      <c r="B18" s="1">
        <f>B10/B4</f>
        <v>5.2457388714214792E-2</v>
      </c>
      <c r="C18" s="1">
        <f t="shared" ref="C18:O18" si="6">C10/C4</f>
        <v>5.1338306274681875E-2</v>
      </c>
      <c r="D18" s="1">
        <f t="shared" si="6"/>
        <v>3.9475812975246723E-2</v>
      </c>
      <c r="E18" s="1">
        <f t="shared" si="6"/>
        <v>4.2556948613808938E-2</v>
      </c>
      <c r="F18" s="1">
        <f t="shared" si="6"/>
        <v>4.2572141075881725E-2</v>
      </c>
      <c r="G18" s="1">
        <f t="shared" si="6"/>
        <v>7.346747777257838E-2</v>
      </c>
      <c r="H18" s="1">
        <f t="shared" si="6"/>
        <v>5.0818919332619013E-2</v>
      </c>
      <c r="I18" s="1">
        <f t="shared" si="6"/>
        <v>6.1622683885457608E-2</v>
      </c>
      <c r="J18" s="1">
        <f t="shared" si="6"/>
        <v>8.5190945222049425E-2</v>
      </c>
      <c r="K18" s="1">
        <f t="shared" si="6"/>
        <v>7.0579494799405645E-2</v>
      </c>
      <c r="L18" s="1">
        <f t="shared" si="6"/>
        <v>6.9681245366938468E-2</v>
      </c>
      <c r="M18" s="1">
        <f t="shared" si="6"/>
        <v>6.1316756145803897E-2</v>
      </c>
      <c r="N18" s="1">
        <f t="shared" si="6"/>
        <v>6.8775596667137409E-2</v>
      </c>
      <c r="O18" s="1">
        <f t="shared" si="6"/>
        <v>7.6307437560369812E-2</v>
      </c>
    </row>
    <row r="20" spans="1:15" x14ac:dyDescent="0.45">
      <c r="A20" t="s">
        <v>8</v>
      </c>
      <c r="B20" s="7">
        <v>3357</v>
      </c>
      <c r="C20" s="7">
        <v>4788</v>
      </c>
      <c r="D20" s="7">
        <v>4492</v>
      </c>
      <c r="E20">
        <v>4769</v>
      </c>
      <c r="F20">
        <v>4753</v>
      </c>
      <c r="G20">
        <v>5462</v>
      </c>
      <c r="H20">
        <v>5590</v>
      </c>
      <c r="I20">
        <v>6199</v>
      </c>
      <c r="J20">
        <v>5098</v>
      </c>
      <c r="K20">
        <v>5837</v>
      </c>
      <c r="L20">
        <v>5791</v>
      </c>
      <c r="M20">
        <v>5079</v>
      </c>
      <c r="N20" t="s">
        <v>32</v>
      </c>
      <c r="O20" t="s">
        <v>32</v>
      </c>
    </row>
    <row r="21" spans="1:15" x14ac:dyDescent="0.45">
      <c r="A21" t="s">
        <v>25</v>
      </c>
      <c r="B21" s="7">
        <v>437</v>
      </c>
      <c r="C21" s="7">
        <v>582</v>
      </c>
      <c r="D21" s="7">
        <v>520</v>
      </c>
      <c r="E21">
        <v>570</v>
      </c>
      <c r="F21">
        <v>546</v>
      </c>
      <c r="G21">
        <v>606</v>
      </c>
      <c r="H21">
        <v>660</v>
      </c>
      <c r="I21">
        <v>723</v>
      </c>
      <c r="J21">
        <v>596</v>
      </c>
      <c r="K21">
        <v>701</v>
      </c>
      <c r="L21">
        <v>675</v>
      </c>
      <c r="M21">
        <v>575</v>
      </c>
      <c r="N21" t="s">
        <v>32</v>
      </c>
      <c r="O21" t="s">
        <v>32</v>
      </c>
    </row>
    <row r="22" spans="1:15" x14ac:dyDescent="0.45">
      <c r="A22" t="s">
        <v>26</v>
      </c>
      <c r="B22" s="7">
        <v>1719</v>
      </c>
      <c r="C22" s="7">
        <v>2245</v>
      </c>
      <c r="D22" s="7">
        <v>2158</v>
      </c>
      <c r="E22">
        <v>2267</v>
      </c>
      <c r="F22">
        <v>2249</v>
      </c>
      <c r="G22">
        <v>2512</v>
      </c>
      <c r="H22">
        <v>2587</v>
      </c>
      <c r="I22">
        <v>2843</v>
      </c>
      <c r="J22">
        <v>2268</v>
      </c>
      <c r="K22">
        <v>2657</v>
      </c>
      <c r="L22">
        <v>2688</v>
      </c>
      <c r="M22">
        <v>2481</v>
      </c>
      <c r="N22" t="s">
        <v>32</v>
      </c>
      <c r="O22" t="s">
        <v>32</v>
      </c>
    </row>
    <row r="23" spans="1:15" x14ac:dyDescent="0.45">
      <c r="A23" t="s">
        <v>27</v>
      </c>
      <c r="B23" s="7">
        <v>531</v>
      </c>
      <c r="C23" s="7">
        <v>1025</v>
      </c>
      <c r="D23" s="7">
        <v>965</v>
      </c>
      <c r="E23">
        <v>1016</v>
      </c>
      <c r="F23">
        <v>1078</v>
      </c>
      <c r="G23">
        <v>1154</v>
      </c>
      <c r="H23">
        <v>1272</v>
      </c>
      <c r="I23">
        <v>1369</v>
      </c>
      <c r="J23">
        <v>1150</v>
      </c>
      <c r="K23">
        <v>1296</v>
      </c>
      <c r="L23">
        <v>1167</v>
      </c>
      <c r="M23">
        <v>1010</v>
      </c>
      <c r="N23" t="s">
        <v>32</v>
      </c>
      <c r="O23" t="s">
        <v>32</v>
      </c>
    </row>
    <row r="24" spans="1:15" x14ac:dyDescent="0.45">
      <c r="A24" t="s">
        <v>28</v>
      </c>
      <c r="B24" s="7">
        <v>353</v>
      </c>
      <c r="C24" s="7">
        <v>481</v>
      </c>
      <c r="D24" s="7">
        <v>474</v>
      </c>
      <c r="E24">
        <v>441</v>
      </c>
      <c r="F24">
        <v>445</v>
      </c>
      <c r="G24">
        <v>497</v>
      </c>
      <c r="H24">
        <v>496</v>
      </c>
      <c r="I24">
        <v>578</v>
      </c>
      <c r="J24">
        <v>434</v>
      </c>
      <c r="K24">
        <v>525</v>
      </c>
      <c r="L24">
        <v>607</v>
      </c>
      <c r="M24">
        <v>493</v>
      </c>
      <c r="N24" t="s">
        <v>32</v>
      </c>
      <c r="O24" t="s">
        <v>32</v>
      </c>
    </row>
    <row r="25" spans="1:15" x14ac:dyDescent="0.45">
      <c r="A25" t="s">
        <v>29</v>
      </c>
      <c r="B25" s="7">
        <v>180</v>
      </c>
      <c r="C25" s="7">
        <v>281</v>
      </c>
      <c r="D25" s="7">
        <v>256</v>
      </c>
      <c r="E25">
        <v>319</v>
      </c>
      <c r="F25">
        <v>296</v>
      </c>
      <c r="G25">
        <v>337</v>
      </c>
      <c r="H25">
        <v>332</v>
      </c>
      <c r="I25">
        <v>342</v>
      </c>
      <c r="J25">
        <v>268</v>
      </c>
      <c r="K25">
        <v>302</v>
      </c>
      <c r="L25">
        <v>305</v>
      </c>
      <c r="M25">
        <v>284</v>
      </c>
      <c r="N25" t="s">
        <v>32</v>
      </c>
      <c r="O25" t="s">
        <v>32</v>
      </c>
    </row>
    <row r="26" spans="1:15" x14ac:dyDescent="0.45">
      <c r="A26" t="s">
        <v>37</v>
      </c>
      <c r="B26" s="7">
        <v>137</v>
      </c>
      <c r="C26" s="7">
        <v>174</v>
      </c>
      <c r="D26" s="7">
        <v>119</v>
      </c>
      <c r="E26">
        <v>156</v>
      </c>
      <c r="F26">
        <v>139</v>
      </c>
      <c r="G26">
        <v>356</v>
      </c>
      <c r="H26">
        <v>243</v>
      </c>
      <c r="I26">
        <v>344</v>
      </c>
      <c r="J26">
        <v>382</v>
      </c>
      <c r="K26">
        <v>356</v>
      </c>
      <c r="L26">
        <v>349</v>
      </c>
      <c r="M26">
        <v>236</v>
      </c>
      <c r="N26" t="s">
        <v>32</v>
      </c>
      <c r="O26" t="s">
        <v>32</v>
      </c>
    </row>
    <row r="28" spans="1:15" x14ac:dyDescent="0.45">
      <c r="A28" t="s">
        <v>34</v>
      </c>
      <c r="B28" s="6">
        <f>B20/B4</f>
        <v>0.55551878206188976</v>
      </c>
      <c r="C28" s="6">
        <f t="shared" ref="C28:L28" si="7">C20/C4</f>
        <v>0.70030715225976303</v>
      </c>
      <c r="D28" s="6">
        <f t="shared" si="7"/>
        <v>0.72674324542954216</v>
      </c>
      <c r="E28" s="1">
        <f t="shared" si="7"/>
        <v>0.8421331449761611</v>
      </c>
      <c r="F28" s="1">
        <f t="shared" si="7"/>
        <v>0.84663341645885282</v>
      </c>
      <c r="G28" s="1">
        <f t="shared" si="7"/>
        <v>0.85197317111215098</v>
      </c>
      <c r="H28" s="1">
        <f t="shared" si="7"/>
        <v>0.85565590081126586</v>
      </c>
      <c r="I28" s="1">
        <f t="shared" si="7"/>
        <v>0.87015721504772603</v>
      </c>
      <c r="J28" s="1">
        <f t="shared" si="7"/>
        <v>0.88094003801624332</v>
      </c>
      <c r="K28" s="1">
        <f t="shared" si="7"/>
        <v>0.86731054977711741</v>
      </c>
      <c r="L28" s="1">
        <f t="shared" si="7"/>
        <v>0.85856189770200153</v>
      </c>
      <c r="M28" s="1">
        <f t="shared" ref="M28:M34" si="8">M20/M4</f>
        <v>0.71757558632382024</v>
      </c>
      <c r="N28" t="s">
        <v>32</v>
      </c>
      <c r="O28" t="s">
        <v>32</v>
      </c>
    </row>
    <row r="29" spans="1:15" x14ac:dyDescent="0.45">
      <c r="A29" t="s">
        <v>25</v>
      </c>
      <c r="B29" s="6">
        <f t="shared" ref="B29:L29" si="9">B21/B5</f>
        <v>0.65321375186846042</v>
      </c>
      <c r="C29" s="6">
        <f t="shared" si="9"/>
        <v>0.76478318002628121</v>
      </c>
      <c r="D29" s="6">
        <f t="shared" si="9"/>
        <v>0.77961019490254868</v>
      </c>
      <c r="E29" s="1">
        <f t="shared" si="9"/>
        <v>0.90476190476190477</v>
      </c>
      <c r="F29" s="1">
        <f t="shared" si="9"/>
        <v>0.89508196721311473</v>
      </c>
      <c r="G29" s="1">
        <f t="shared" si="9"/>
        <v>0.90044576523031206</v>
      </c>
      <c r="H29" s="1">
        <f t="shared" si="9"/>
        <v>0.89552238805970152</v>
      </c>
      <c r="I29" s="1">
        <f t="shared" si="9"/>
        <v>0.90829145728643212</v>
      </c>
      <c r="J29" s="1">
        <f t="shared" si="9"/>
        <v>0.91271056661562022</v>
      </c>
      <c r="K29" s="1">
        <f t="shared" si="9"/>
        <v>0.89299363057324843</v>
      </c>
      <c r="L29" s="1">
        <f t="shared" si="9"/>
        <v>0.90604026845637586</v>
      </c>
      <c r="M29" s="1">
        <f t="shared" si="8"/>
        <v>0.76564580559254325</v>
      </c>
      <c r="N29" t="s">
        <v>32</v>
      </c>
      <c r="O29" t="s">
        <v>32</v>
      </c>
    </row>
    <row r="30" spans="1:15" x14ac:dyDescent="0.45">
      <c r="A30" t="s">
        <v>26</v>
      </c>
      <c r="B30" s="6">
        <f t="shared" ref="B30:L30" si="10">B22/B6</f>
        <v>0.59646079111727968</v>
      </c>
      <c r="C30" s="6">
        <f t="shared" si="10"/>
        <v>0.69915914045468697</v>
      </c>
      <c r="D30" s="6">
        <f t="shared" si="10"/>
        <v>0.72367538564721667</v>
      </c>
      <c r="E30" s="1">
        <f t="shared" si="10"/>
        <v>0.83437615016562383</v>
      </c>
      <c r="F30" s="1">
        <f t="shared" si="10"/>
        <v>0.85708841463414631</v>
      </c>
      <c r="G30" s="1">
        <f t="shared" si="10"/>
        <v>0.85471248724055804</v>
      </c>
      <c r="H30" s="1">
        <f t="shared" si="10"/>
        <v>0.85775862068965514</v>
      </c>
      <c r="I30" s="1">
        <f t="shared" si="10"/>
        <v>0.87021732476277935</v>
      </c>
      <c r="J30" s="1">
        <f t="shared" si="10"/>
        <v>0.88732394366197187</v>
      </c>
      <c r="K30" s="1">
        <f t="shared" si="10"/>
        <v>0.86943717277486909</v>
      </c>
      <c r="L30" s="1">
        <f t="shared" si="10"/>
        <v>0.86071085494716615</v>
      </c>
      <c r="M30" s="1">
        <f t="shared" si="8"/>
        <v>0.73795359904818558</v>
      </c>
      <c r="N30" t="s">
        <v>32</v>
      </c>
      <c r="O30" t="s">
        <v>32</v>
      </c>
    </row>
    <row r="31" spans="1:15" x14ac:dyDescent="0.45">
      <c r="A31" t="s">
        <v>27</v>
      </c>
      <c r="B31" s="6">
        <f t="shared" ref="B31:L31" si="11">B23/B7</f>
        <v>0.46578947368421053</v>
      </c>
      <c r="C31" s="6">
        <f t="shared" si="11"/>
        <v>0.78483920367534454</v>
      </c>
      <c r="D31" s="6">
        <f t="shared" si="11"/>
        <v>0.80550918196994992</v>
      </c>
      <c r="E31" s="1">
        <f t="shared" si="11"/>
        <v>0.90471950133570789</v>
      </c>
      <c r="F31" s="1">
        <f t="shared" si="11"/>
        <v>0.89460580912863075</v>
      </c>
      <c r="G31" s="1">
        <f t="shared" si="11"/>
        <v>0.90015600624024961</v>
      </c>
      <c r="H31" s="1">
        <f t="shared" si="11"/>
        <v>0.91052254831782387</v>
      </c>
      <c r="I31" s="1">
        <f t="shared" si="11"/>
        <v>0.91084497671324016</v>
      </c>
      <c r="J31" s="1">
        <f t="shared" si="11"/>
        <v>0.92221331194867684</v>
      </c>
      <c r="K31" s="1">
        <f t="shared" si="11"/>
        <v>0.9031358885017422</v>
      </c>
      <c r="L31" s="1">
        <f t="shared" si="11"/>
        <v>0.88543247344461307</v>
      </c>
      <c r="M31" s="1">
        <f t="shared" si="8"/>
        <v>0.71886120996441283</v>
      </c>
      <c r="N31" t="s">
        <v>32</v>
      </c>
      <c r="O31" t="s">
        <v>32</v>
      </c>
    </row>
    <row r="32" spans="1:15" x14ac:dyDescent="0.45">
      <c r="A32" t="s">
        <v>28</v>
      </c>
      <c r="B32" s="6">
        <f t="shared" ref="B32:L32" si="12">B24/B8</f>
        <v>0.57119741100323629</v>
      </c>
      <c r="C32" s="6">
        <f t="shared" si="12"/>
        <v>0.66620498614958445</v>
      </c>
      <c r="D32" s="6">
        <f t="shared" si="12"/>
        <v>0.69399707174231329</v>
      </c>
      <c r="E32" s="1">
        <f t="shared" si="12"/>
        <v>0.82429906542056075</v>
      </c>
      <c r="F32" s="1">
        <f t="shared" si="12"/>
        <v>0.82407407407407407</v>
      </c>
      <c r="G32" s="1">
        <f t="shared" si="12"/>
        <v>0.82148760330578507</v>
      </c>
      <c r="H32" s="1">
        <f t="shared" si="12"/>
        <v>0.82392026578073085</v>
      </c>
      <c r="I32" s="1">
        <f t="shared" si="12"/>
        <v>0.84875183553597655</v>
      </c>
      <c r="J32" s="1">
        <f t="shared" si="12"/>
        <v>0.86799999999999999</v>
      </c>
      <c r="K32" s="1">
        <f t="shared" si="12"/>
        <v>0.88532883642495785</v>
      </c>
      <c r="L32" s="1">
        <f t="shared" si="12"/>
        <v>0.86962750716332382</v>
      </c>
      <c r="M32" s="1">
        <f t="shared" si="8"/>
        <v>0.70428571428571429</v>
      </c>
      <c r="N32" t="s">
        <v>32</v>
      </c>
      <c r="O32" t="s">
        <v>32</v>
      </c>
    </row>
    <row r="33" spans="1:15" x14ac:dyDescent="0.45">
      <c r="A33" t="s">
        <v>29</v>
      </c>
      <c r="B33" s="6">
        <f t="shared" ref="B33:L33" si="13">B25/B9</f>
        <v>0.43165467625899279</v>
      </c>
      <c r="C33" s="6">
        <f t="shared" si="13"/>
        <v>0.57818930041152261</v>
      </c>
      <c r="D33" s="6">
        <f t="shared" si="13"/>
        <v>0.62899262899262898</v>
      </c>
      <c r="E33" s="1">
        <f t="shared" si="13"/>
        <v>0.76498800959232616</v>
      </c>
      <c r="F33" s="1">
        <f t="shared" si="13"/>
        <v>0.74747474747474751</v>
      </c>
      <c r="G33" s="1">
        <f t="shared" si="13"/>
        <v>0.76417233560090703</v>
      </c>
      <c r="H33" s="1">
        <f t="shared" si="13"/>
        <v>0.73942093541202669</v>
      </c>
      <c r="I33" s="1">
        <f t="shared" si="13"/>
        <v>0.78082191780821919</v>
      </c>
      <c r="J33" s="1">
        <f t="shared" si="13"/>
        <v>0.79289940828402372</v>
      </c>
      <c r="K33" s="1">
        <f t="shared" si="13"/>
        <v>0.78238341968911918</v>
      </c>
      <c r="L33" s="1">
        <f t="shared" si="13"/>
        <v>0.78005115089514065</v>
      </c>
      <c r="M33" s="1">
        <f t="shared" si="8"/>
        <v>0.66823529411764704</v>
      </c>
      <c r="N33" t="s">
        <v>32</v>
      </c>
      <c r="O33" t="s">
        <v>32</v>
      </c>
    </row>
    <row r="34" spans="1:15" x14ac:dyDescent="0.45">
      <c r="A34" t="s">
        <v>37</v>
      </c>
      <c r="B34" s="6">
        <f t="shared" ref="B34:L34" si="14">B26/B10</f>
        <v>0.43217665615141954</v>
      </c>
      <c r="C34" s="6">
        <f t="shared" si="14"/>
        <v>0.49572649572649574</v>
      </c>
      <c r="D34" s="6">
        <f t="shared" si="14"/>
        <v>0.48770491803278687</v>
      </c>
      <c r="E34" s="1">
        <f t="shared" si="14"/>
        <v>0.64730290456431538</v>
      </c>
      <c r="F34" s="1">
        <f t="shared" si="14"/>
        <v>0.58158995815899583</v>
      </c>
      <c r="G34" s="1">
        <f t="shared" si="14"/>
        <v>0.75583864118895971</v>
      </c>
      <c r="H34" s="1">
        <f t="shared" si="14"/>
        <v>0.73192771084337349</v>
      </c>
      <c r="I34" s="1">
        <f t="shared" si="14"/>
        <v>0.78359908883826879</v>
      </c>
      <c r="J34" s="1">
        <f t="shared" si="14"/>
        <v>0.77484787018255574</v>
      </c>
      <c r="K34" s="1">
        <f t="shared" si="14"/>
        <v>0.74947368421052629</v>
      </c>
      <c r="L34" s="1">
        <f t="shared" si="14"/>
        <v>0.74255319148936172</v>
      </c>
      <c r="M34" s="1">
        <f t="shared" si="8"/>
        <v>0.54377880184331795</v>
      </c>
      <c r="N34" t="s">
        <v>32</v>
      </c>
      <c r="O34" t="s"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Gender</vt:lpstr>
      <vt:lpstr>Ethnicity</vt:lpstr>
      <vt:lpstr>POLAR</vt:lpstr>
      <vt:lpstr>IDACI</vt:lpstr>
      <vt:lpstr>L3 qualification type</vt:lpstr>
      <vt:lpstr>Prior attainment</vt:lpstr>
      <vt:lpstr>HEI group</vt:lpstr>
      <vt:lpstr>School 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Plaister</dc:creator>
  <cp:lastModifiedBy>cjsou</cp:lastModifiedBy>
  <dcterms:created xsi:type="dcterms:W3CDTF">2019-10-09T15:14:00Z</dcterms:created>
  <dcterms:modified xsi:type="dcterms:W3CDTF">2020-08-17T13:56:17Z</dcterms:modified>
</cp:coreProperties>
</file>